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5570" windowHeight="4110" tabRatio="619" firstSheet="2" activeTab="2"/>
  </bookViews>
  <sheets>
    <sheet name="Instructions" sheetId="11" state="hidden" r:id="rId1"/>
    <sheet name="Sheet1" sheetId="13" state="hidden" r:id="rId2"/>
    <sheet name="January-June" sheetId="12" r:id="rId3"/>
    <sheet name="July-December" sheetId="1" state="hidden" r:id="rId4"/>
    <sheet name="CountyNumbers" sheetId="9" state="hidden" r:id="rId5"/>
    <sheet name="Import" sheetId="10" state="hidden" r:id="rId6"/>
  </sheets>
  <definedNames>
    <definedName name="_xlnm.Print_Area" localSheetId="3">'July-December'!$A$1:$N$38</definedName>
  </definedNames>
  <calcPr calcId="125725"/>
</workbook>
</file>

<file path=xl/calcChain.xml><?xml version="1.0" encoding="utf-8"?>
<calcChain xmlns="http://schemas.openxmlformats.org/spreadsheetml/2006/main">
  <c r="M17" i="1"/>
  <c r="M16"/>
  <c r="M15"/>
  <c r="M14"/>
  <c r="M13"/>
  <c r="M12"/>
  <c r="K14"/>
  <c r="K13"/>
  <c r="K12"/>
  <c r="D1" l="1"/>
  <c r="L32"/>
  <c r="L31"/>
  <c r="K32"/>
  <c r="K31"/>
  <c r="M24"/>
  <c r="M23"/>
  <c r="M22"/>
  <c r="M21"/>
  <c r="K25"/>
  <c r="K24"/>
  <c r="K23"/>
  <c r="K22"/>
  <c r="C13"/>
  <c r="E37"/>
  <c r="AN2" i="10" s="1"/>
  <c r="E35" i="1"/>
  <c r="E34"/>
  <c r="E33"/>
  <c r="C37"/>
  <c r="C33"/>
  <c r="E23"/>
  <c r="D23"/>
  <c r="C23"/>
  <c r="E22"/>
  <c r="D22"/>
  <c r="C22"/>
  <c r="H14"/>
  <c r="G14"/>
  <c r="F14"/>
  <c r="E14"/>
  <c r="D14"/>
  <c r="C14"/>
  <c r="H13"/>
  <c r="G13"/>
  <c r="F13"/>
  <c r="E13"/>
  <c r="D13"/>
  <c r="D18" s="1"/>
  <c r="E27" i="12"/>
  <c r="D27"/>
  <c r="C27"/>
  <c r="K21"/>
  <c r="H18"/>
  <c r="G18"/>
  <c r="F18"/>
  <c r="E18"/>
  <c r="D18"/>
  <c r="C18"/>
  <c r="M15"/>
  <c r="K15"/>
  <c r="G1"/>
  <c r="X2" i="10" l="1"/>
  <c r="AS2"/>
  <c r="K21" i="1"/>
  <c r="L2" i="10"/>
  <c r="H18" i="1"/>
  <c r="G18"/>
  <c r="AR2" i="10"/>
  <c r="AP2"/>
  <c r="AQ2"/>
  <c r="AO2"/>
  <c r="W2"/>
  <c r="V2"/>
  <c r="U2"/>
  <c r="T2"/>
  <c r="S2"/>
  <c r="R2"/>
  <c r="Q2"/>
  <c r="P2"/>
  <c r="O2"/>
  <c r="N2"/>
  <c r="M2"/>
  <c r="K2"/>
  <c r="J2"/>
  <c r="I2"/>
  <c r="E2"/>
  <c r="H2"/>
  <c r="G2"/>
  <c r="F2"/>
  <c r="K15" i="1"/>
  <c r="D2" i="10" s="1"/>
  <c r="F18" i="1"/>
  <c r="E18"/>
  <c r="AV2" i="10" s="1"/>
  <c r="C18" i="1"/>
  <c r="AM2" i="10"/>
  <c r="AL2"/>
  <c r="AK2"/>
  <c r="AJ2"/>
  <c r="AI2"/>
  <c r="AH2"/>
  <c r="AG2"/>
  <c r="AF2"/>
  <c r="AE2"/>
  <c r="AD2"/>
  <c r="AC2"/>
  <c r="AB2"/>
  <c r="AA2"/>
  <c r="Z2"/>
  <c r="Y2"/>
  <c r="E27" i="1"/>
  <c r="D27"/>
  <c r="AZ2" i="10" s="1"/>
  <c r="C27" i="1"/>
  <c r="BA2" i="10"/>
  <c r="AY2"/>
  <c r="AW2"/>
  <c r="AU2"/>
  <c r="AT2"/>
  <c r="A2"/>
  <c r="C2" s="1"/>
  <c r="G1" i="1"/>
  <c r="B2" i="10" l="1"/>
</calcChain>
</file>

<file path=xl/sharedStrings.xml><?xml version="1.0" encoding="utf-8"?>
<sst xmlns="http://schemas.openxmlformats.org/spreadsheetml/2006/main" count="473" uniqueCount="244">
  <si>
    <t>Mapping</t>
  </si>
  <si>
    <t>Time/Frame</t>
  </si>
  <si>
    <t>Number of Documents</t>
  </si>
  <si>
    <t>Transfers</t>
  </si>
  <si>
    <t>Jan - Mar</t>
  </si>
  <si>
    <t>Apr - June</t>
  </si>
  <si>
    <t>July - Sept</t>
  </si>
  <si>
    <t>Oct - Dec</t>
  </si>
  <si>
    <t>Total</t>
  </si>
  <si>
    <t>Sales Letters Mailed</t>
  </si>
  <si>
    <t>Sales Letters Returned</t>
  </si>
  <si>
    <t>Sales Letters Usable</t>
  </si>
  <si>
    <t>Quarterly Totals for</t>
  </si>
  <si>
    <t>County</t>
  </si>
  <si>
    <t>Email to:</t>
  </si>
  <si>
    <t>Cape Girardeau</t>
  </si>
  <si>
    <t>Ste. Genevieve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</si>
  <si>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</si>
  <si>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</si>
  <si>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</si>
  <si>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</si>
  <si>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</si>
  <si>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</si>
  <si>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</si>
  <si>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</si>
  <si>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</si>
  <si>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</si>
  <si>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</si>
  <si>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</si>
  <si>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</si>
  <si>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</si>
  <si>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</si>
  <si>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</si>
  <si>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</si>
  <si>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</si>
  <si>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</si>
  <si>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</si>
  <si>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</si>
  <si>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</si>
  <si>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</si>
  <si>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</si>
  <si>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</si>
  <si>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</si>
  <si>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</si>
  <si>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</si>
  <si>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</si>
  <si>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</si>
  <si>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</si>
  <si>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</si>
  <si>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</si>
  <si>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</si>
  <si>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</si>
  <si>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</si>
  <si>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</si>
  <si>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</si>
  <si>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</si>
  <si>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</si>
  <si>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</si>
  <si>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</si>
  <si>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</si>
  <si>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</si>
  <si>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</si>
  <si>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</si>
  <si>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</si>
  <si>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</si>
  <si>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</si>
  <si>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</si>
  <si>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</si>
  <si>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</si>
  <si>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</si>
  <si>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</si>
  <si>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</si>
  <si>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</si>
  <si>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</si>
  <si>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</si>
  <si>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</si>
  <si>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</si>
  <si>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</si>
  <si>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</si>
  <si>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</si>
  <si>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</si>
  <si>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</si>
  <si>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</si>
  <si>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</si>
  <si>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</si>
  <si>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</si>
  <si>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</si>
  <si>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</si>
  <si>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</si>
  <si>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</si>
  <si>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</si>
  <si>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</si>
  <si>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</si>
  <si>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</si>
  <si>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</si>
  <si>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</si>
  <si>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</si>
  <si>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</si>
  <si>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</si>
  <si>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</si>
  <si>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</si>
  <si>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</si>
  <si>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</si>
  <si>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</si>
  <si>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</si>
  <si>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</si>
  <si>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</si>
  <si>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</si>
  <si>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</si>
  <si>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</si>
  <si>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</si>
  <si>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</si>
  <si>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</si>
  <si>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</si>
  <si>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</si>
  <si>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</si>
  <si>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</si>
  <si>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</si>
  <si>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</si>
  <si>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</si>
  <si>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</si>
  <si>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</si>
  <si>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</si>
  <si>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</si>
  <si>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</si>
  <si>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</si>
  <si>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</si>
  <si>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</si>
  <si>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</si>
  <si>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Region</t>
  </si>
  <si>
    <t>Total Value</t>
  </si>
  <si>
    <t>ASD/APR</t>
  </si>
  <si>
    <t>Res</t>
  </si>
  <si>
    <t>Ag</t>
  </si>
  <si>
    <t>Com</t>
  </si>
  <si>
    <t># New Homes</t>
  </si>
  <si>
    <t># Entries</t>
  </si>
  <si>
    <t>New Home Value</t>
  </si>
  <si>
    <t>Avg New Mkt Value</t>
  </si>
  <si>
    <t>Housing Starts</t>
  </si>
  <si>
    <t>Number Completed</t>
  </si>
  <si>
    <t>Revaluation</t>
  </si>
  <si>
    <t>Field Date</t>
  </si>
  <si>
    <t>Book Date</t>
  </si>
  <si>
    <t>Date Mailed</t>
  </si>
  <si>
    <t># Mailed</t>
  </si>
  <si>
    <t># Hearings Held</t>
  </si>
  <si>
    <t># Scheduled</t>
  </si>
  <si>
    <t>BOE Held</t>
  </si>
  <si>
    <t># of Changes</t>
  </si>
  <si>
    <t>Calves</t>
  </si>
  <si>
    <t>Yearlings</t>
  </si>
  <si>
    <t>Cows/Bulls</t>
  </si>
  <si>
    <t>Sows/Boars</t>
  </si>
  <si>
    <t>Barrows/Gilt</t>
  </si>
  <si>
    <t>Pigs</t>
  </si>
  <si>
    <t>Slaughter Lambs</t>
  </si>
  <si>
    <t>Ewes</t>
  </si>
  <si>
    <t>Feeder Lambs</t>
  </si>
  <si>
    <t>Ostriches</t>
  </si>
  <si>
    <t>Emus</t>
  </si>
  <si>
    <t>Horses</t>
  </si>
  <si>
    <t>PP Number</t>
  </si>
  <si>
    <t># Returned</t>
  </si>
  <si>
    <t>DOC</t>
  </si>
  <si>
    <t># Parcels</t>
  </si>
  <si>
    <t>Deletes</t>
  </si>
  <si>
    <t>SLS LTR TF</t>
  </si>
  <si>
    <t>Other Bovine</t>
  </si>
  <si>
    <t>Other Porcine</t>
  </si>
  <si>
    <t>Other Lamb</t>
  </si>
  <si>
    <t>Num</t>
  </si>
  <si>
    <t>Reg</t>
  </si>
  <si>
    <t>St. Louis City</t>
  </si>
  <si>
    <t>Usable</t>
  </si>
  <si>
    <t>PP Number Mailed</t>
  </si>
  <si>
    <t>1st Mailed</t>
  </si>
  <si>
    <t>2nd Mailed</t>
  </si>
  <si>
    <t>Number of 2nd mailings</t>
  </si>
  <si>
    <t>Replacement Ewes</t>
  </si>
  <si>
    <t>Other Lambs</t>
  </si>
  <si>
    <t>Ostrich</t>
  </si>
  <si>
    <t>Informal Hearings and BOE</t>
  </si>
  <si>
    <t>2nd Notices</t>
  </si>
  <si>
    <t>Number Mailed</t>
  </si>
  <si>
    <t>LivestockDate</t>
  </si>
  <si>
    <t>PersPropDate</t>
  </si>
  <si>
    <t xml:space="preserve">Today's Date: </t>
  </si>
  <si>
    <t>SlsLettersMailed</t>
  </si>
  <si>
    <t>Number</t>
  </si>
  <si>
    <t>localassistance@stc.mo.gov</t>
  </si>
  <si>
    <t>For Year:</t>
  </si>
  <si>
    <t>Livestock (Dollar amount per head)</t>
  </si>
  <si>
    <t xml:space="preserve">Other </t>
  </si>
  <si>
    <t>Revaluation Year</t>
  </si>
  <si>
    <t># BOE Hearings Scheduled</t>
  </si>
  <si>
    <t># BOE Held</t>
  </si>
  <si>
    <t># of BOE Changes</t>
  </si>
  <si>
    <t>Number of Transfers</t>
  </si>
  <si>
    <t>Number of New Parcels</t>
  </si>
  <si>
    <t>Number of Deletions</t>
  </si>
  <si>
    <t># of New Subdivisions</t>
  </si>
  <si>
    <t>Number of New Lots</t>
  </si>
  <si>
    <t>1.  Select County Name from the dropdown.</t>
  </si>
  <si>
    <t>2.  Enter the information year.</t>
  </si>
  <si>
    <t>Total Res Assessed Value</t>
  </si>
  <si>
    <t>Total Ag Assessed Value</t>
  </si>
  <si>
    <t>Total Com Assessed Value</t>
  </si>
  <si>
    <t>Number Housing Completed</t>
  </si>
  <si>
    <t>Date Field Inspections Completed</t>
  </si>
  <si>
    <t>Date Assessment Roll Completed</t>
  </si>
  <si>
    <t>Date Impact Notices Mailed</t>
  </si>
  <si>
    <t># Impact Notices Mailed</t>
  </si>
  <si>
    <t># Informal Hearings Held</t>
  </si>
  <si>
    <t xml:space="preserve">3.  Complete all fields for all tables when totals/dates have change from prior six month report.  </t>
  </si>
  <si>
    <t>4.  Keep a copy for your self.  Email spreadsheet to</t>
  </si>
  <si>
    <t xml:space="preserve">localassistance@stc.mo.gov </t>
  </si>
  <si>
    <t xml:space="preserve">5.  Contact Jan Elliott at 573-751-1708 or </t>
  </si>
  <si>
    <t>jan.elliott@stc.mo.gov</t>
  </si>
  <si>
    <t xml:space="preserve">Larry Hixson at 573-751-1733 or </t>
  </si>
  <si>
    <t>larry.hixson@stc.mo.gov</t>
  </si>
  <si>
    <t>Jeff Schmidt at 573-751-1726 or</t>
  </si>
  <si>
    <t>jeff.schmidt@stc.mo.gov</t>
  </si>
  <si>
    <t>Instructions</t>
  </si>
  <si>
    <t xml:space="preserve">             Larry Hixson at 573-751-1733 or </t>
  </si>
  <si>
    <t xml:space="preserve">             Jeff Schmidt at 573-751-1726 or</t>
  </si>
  <si>
    <t>2.  Enter the assessment year the information represents.</t>
  </si>
  <si>
    <t># New(Stick Built) Homes Completed</t>
  </si>
  <si>
    <t>Other</t>
  </si>
  <si>
    <t>Total Appraised Value for # New (Stick Built) Homes Completed</t>
  </si>
  <si>
    <t>Date Report Submitted to State Tax Commission:</t>
  </si>
  <si>
    <t>Phone Number:</t>
  </si>
  <si>
    <t>573-751-1735</t>
  </si>
  <si>
    <t xml:space="preserve"># New Construction Structures </t>
  </si>
  <si>
    <t>New Construction</t>
  </si>
  <si>
    <r>
      <t>Sale Letters</t>
    </r>
    <r>
      <rPr>
        <sz val="11"/>
        <color theme="1"/>
        <rFont val="Times New Roman"/>
        <family val="1"/>
      </rPr>
      <t xml:space="preserve"> </t>
    </r>
  </si>
  <si>
    <r>
      <t>Sale Letters</t>
    </r>
    <r>
      <rPr>
        <sz val="14"/>
        <color theme="1"/>
        <rFont val="Times New Roman"/>
        <family val="1"/>
      </rPr>
      <t xml:space="preserve"> </t>
    </r>
  </si>
  <si>
    <t>Personal Property Totals</t>
  </si>
  <si>
    <t>4.  Keep a copy for yourself.  Email spreadsheet to</t>
  </si>
  <si>
    <t xml:space="preserve">3.  Complete information for all tables for July through December.  </t>
  </si>
  <si>
    <t>Goats</t>
  </si>
  <si>
    <t>1.  Select County Name from the dropdown in the yellow highlighted cell.</t>
  </si>
  <si>
    <t xml:space="preserve">3.  Complete information for all tables for January to June 2017.  </t>
  </si>
  <si>
    <t>Please submit July through December 2017 spreadsheet by March 1, 2018.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</si>
</sst>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0" fillId="0" borderId="3" xfId="0" applyBorder="1"/>
    <xf numFmtId="0" fontId="0" fillId="0" borderId="3" xfId="0" applyFill="1" applyBorder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7" xfId="0" applyBorder="1"/>
    <xf numFmtId="0" fontId="0" fillId="0" borderId="0" xfId="0" applyFill="1" applyBorder="1"/>
    <xf numFmtId="44" fontId="0" fillId="0" borderId="0" xfId="0" applyNumberFormat="1"/>
    <xf numFmtId="14" fontId="0" fillId="0" borderId="0" xfId="0" applyNumberFormat="1"/>
    <xf numFmtId="0" fontId="0" fillId="3" borderId="3" xfId="0" applyFill="1" applyBorder="1"/>
    <xf numFmtId="0" fontId="0" fillId="3" borderId="0" xfId="0" applyFill="1"/>
    <xf numFmtId="0" fontId="0" fillId="4" borderId="3" xfId="0" applyFill="1" applyBorder="1"/>
    <xf numFmtId="0" fontId="0" fillId="4" borderId="0" xfId="0" applyFill="1"/>
    <xf numFmtId="14" fontId="0" fillId="4" borderId="0" xfId="0" applyNumberFormat="1" applyFill="1"/>
    <xf numFmtId="0" fontId="3" fillId="0" borderId="6" xfId="0" applyFont="1" applyBorder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7" fillId="0" borderId="1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7" fillId="0" borderId="9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right"/>
    </xf>
    <xf numFmtId="0" fontId="7" fillId="0" borderId="31" xfId="0" applyFont="1" applyBorder="1" applyAlignment="1" applyProtection="1">
      <alignment horizontal="right"/>
    </xf>
    <xf numFmtId="0" fontId="13" fillId="6" borderId="18" xfId="0" applyFont="1" applyFill="1" applyBorder="1" applyAlignment="1" applyProtection="1">
      <alignment horizontal="center" wrapText="1"/>
    </xf>
    <xf numFmtId="0" fontId="13" fillId="6" borderId="9" xfId="0" applyFont="1" applyFill="1" applyBorder="1" applyAlignment="1" applyProtection="1">
      <alignment horizontal="right" wrapText="1"/>
    </xf>
    <xf numFmtId="0" fontId="13" fillId="6" borderId="20" xfId="0" applyFont="1" applyFill="1" applyBorder="1" applyAlignment="1" applyProtection="1">
      <alignment horizontal="center" wrapText="1"/>
    </xf>
    <xf numFmtId="0" fontId="13" fillId="6" borderId="2" xfId="0" applyFont="1" applyFill="1" applyBorder="1" applyAlignment="1" applyProtection="1">
      <alignment horizontal="right" wrapText="1"/>
    </xf>
    <xf numFmtId="0" fontId="13" fillId="6" borderId="20" xfId="0" applyFont="1" applyFill="1" applyBorder="1" applyAlignment="1" applyProtection="1">
      <alignment horizontal="right"/>
    </xf>
    <xf numFmtId="0" fontId="13" fillId="6" borderId="2" xfId="0" applyFont="1" applyFill="1" applyBorder="1" applyAlignment="1" applyProtection="1">
      <alignment horizontal="right"/>
    </xf>
    <xf numFmtId="0" fontId="13" fillId="6" borderId="16" xfId="0" applyFont="1" applyFill="1" applyBorder="1" applyAlignment="1" applyProtection="1">
      <alignment horizontal="right"/>
    </xf>
    <xf numFmtId="0" fontId="13" fillId="0" borderId="2" xfId="0" applyFont="1" applyBorder="1" applyAlignment="1" applyProtection="1">
      <alignment horizontal="right"/>
    </xf>
    <xf numFmtId="0" fontId="13" fillId="0" borderId="16" xfId="0" applyFont="1" applyBorder="1" applyAlignment="1" applyProtection="1">
      <alignment horizontal="right"/>
    </xf>
    <xf numFmtId="2" fontId="0" fillId="0" borderId="0" xfId="0" applyNumberFormat="1"/>
    <xf numFmtId="0" fontId="10" fillId="0" borderId="0" xfId="0" applyFont="1" applyAlignment="1" applyProtection="1">
      <alignment horizontal="right"/>
    </xf>
    <xf numFmtId="14" fontId="10" fillId="0" borderId="0" xfId="0" applyNumberFormat="1" applyFont="1" applyAlignment="1" applyProtection="1">
      <alignment horizontal="left"/>
    </xf>
    <xf numFmtId="0" fontId="10" fillId="0" borderId="0" xfId="0" applyFont="1" applyProtection="1"/>
    <xf numFmtId="0" fontId="8" fillId="0" borderId="0" xfId="0" applyFont="1" applyFill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center"/>
      <protection locked="0"/>
    </xf>
    <xf numFmtId="14" fontId="10" fillId="5" borderId="2" xfId="0" applyNumberFormat="1" applyFont="1" applyFill="1" applyBorder="1" applyAlignment="1" applyProtection="1">
      <protection locked="0"/>
    </xf>
    <xf numFmtId="4" fontId="10" fillId="2" borderId="9" xfId="0" applyNumberFormat="1" applyFont="1" applyFill="1" applyBorder="1" applyAlignment="1" applyProtection="1">
      <alignment horizontal="center"/>
      <protection locked="0"/>
    </xf>
    <xf numFmtId="2" fontId="10" fillId="2" borderId="19" xfId="0" applyNumberFormat="1" applyFont="1" applyFill="1" applyBorder="1" applyAlignment="1" applyProtection="1">
      <alignment horizontal="center"/>
      <protection locked="0"/>
    </xf>
    <xf numFmtId="0" fontId="10" fillId="0" borderId="14" xfId="0" applyFont="1" applyBorder="1" applyProtection="1"/>
    <xf numFmtId="4" fontId="10" fillId="2" borderId="2" xfId="0" applyNumberFormat="1" applyFont="1" applyFill="1" applyBorder="1" applyAlignment="1" applyProtection="1">
      <alignment horizontal="center"/>
      <protection locked="0"/>
    </xf>
    <xf numFmtId="2" fontId="10" fillId="2" borderId="21" xfId="0" applyNumberFormat="1" applyFont="1" applyFill="1" applyBorder="1" applyAlignment="1" applyProtection="1">
      <alignment horizontal="center"/>
      <protection locked="0"/>
    </xf>
    <xf numFmtId="3" fontId="10" fillId="2" borderId="2" xfId="0" applyNumberFormat="1" applyFont="1" applyFill="1" applyBorder="1" applyAlignment="1" applyProtection="1">
      <alignment horizontal="center"/>
      <protection locked="0"/>
    </xf>
    <xf numFmtId="14" fontId="10" fillId="2" borderId="21" xfId="0" applyNumberFormat="1" applyFont="1" applyFill="1" applyBorder="1" applyAlignment="1" applyProtection="1">
      <alignment horizontal="center"/>
      <protection locked="0"/>
    </xf>
    <xf numFmtId="3" fontId="10" fillId="2" borderId="32" xfId="0" applyNumberFormat="1" applyFont="1" applyFill="1" applyBorder="1" applyAlignment="1" applyProtection="1">
      <alignment horizontal="center"/>
      <protection locked="0"/>
    </xf>
    <xf numFmtId="14" fontId="10" fillId="2" borderId="30" xfId="0" applyNumberFormat="1" applyFont="1" applyFill="1" applyBorder="1" applyAlignment="1" applyProtection="1">
      <alignment horizontal="center"/>
      <protection locked="0"/>
    </xf>
    <xf numFmtId="4" fontId="10" fillId="2" borderId="16" xfId="0" applyNumberFormat="1" applyFont="1" applyFill="1" applyBorder="1" applyAlignment="1" applyProtection="1">
      <alignment horizontal="center"/>
      <protection locked="0"/>
    </xf>
    <xf numFmtId="2" fontId="10" fillId="5" borderId="17" xfId="0" applyNumberFormat="1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wrapText="1"/>
    </xf>
    <xf numFmtId="0" fontId="8" fillId="0" borderId="15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right" wrapText="1"/>
    </xf>
    <xf numFmtId="0" fontId="8" fillId="0" borderId="9" xfId="0" applyFont="1" applyFill="1" applyBorder="1" applyAlignment="1" applyProtection="1">
      <alignment horizontal="right" wrapText="1"/>
    </xf>
    <xf numFmtId="0" fontId="8" fillId="0" borderId="9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right" wrapText="1"/>
    </xf>
    <xf numFmtId="0" fontId="8" fillId="0" borderId="2" xfId="0" applyFont="1" applyFill="1" applyBorder="1" applyAlignment="1" applyProtection="1">
      <alignment horizontal="right" wrapText="1"/>
    </xf>
    <xf numFmtId="0" fontId="8" fillId="0" borderId="20" xfId="0" applyFont="1" applyBorder="1" applyAlignment="1" applyProtection="1">
      <alignment horizontal="right"/>
    </xf>
    <xf numFmtId="0" fontId="8" fillId="0" borderId="31" xfId="0" applyFont="1" applyBorder="1" applyAlignment="1" applyProtection="1">
      <alignment horizontal="right"/>
    </xf>
    <xf numFmtId="0" fontId="8" fillId="0" borderId="15" xfId="0" applyFont="1" applyFill="1" applyBorder="1" applyAlignment="1" applyProtection="1">
      <alignment horizontal="right" wrapText="1"/>
    </xf>
    <xf numFmtId="0" fontId="8" fillId="0" borderId="16" xfId="0" applyFont="1" applyBorder="1" applyAlignment="1" applyProtection="1">
      <alignment horizontal="right"/>
    </xf>
    <xf numFmtId="44" fontId="16" fillId="7" borderId="9" xfId="1" applyFont="1" applyFill="1" applyBorder="1" applyAlignment="1" applyProtection="1">
      <alignment horizontal="center"/>
      <protection locked="0"/>
    </xf>
    <xf numFmtId="44" fontId="16" fillId="6" borderId="2" xfId="1" applyFont="1" applyFill="1" applyBorder="1" applyAlignment="1" applyProtection="1">
      <alignment horizontal="center"/>
    </xf>
    <xf numFmtId="44" fontId="16" fillId="6" borderId="21" xfId="0" applyNumberFormat="1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14" fontId="16" fillId="2" borderId="2" xfId="0" applyNumberFormat="1" applyFont="1" applyFill="1" applyBorder="1" applyAlignment="1" applyProtection="1">
      <alignment horizontal="center"/>
      <protection locked="0"/>
    </xf>
    <xf numFmtId="0" fontId="16" fillId="0" borderId="20" xfId="0" applyFont="1" applyBorder="1" applyProtection="1"/>
    <xf numFmtId="0" fontId="16" fillId="0" borderId="2" xfId="0" applyFont="1" applyBorder="1" applyProtection="1"/>
    <xf numFmtId="0" fontId="16" fillId="0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 wrapText="1"/>
      <protection locked="0"/>
    </xf>
    <xf numFmtId="1" fontId="16" fillId="2" borderId="21" xfId="0" applyNumberFormat="1" applyFont="1" applyFill="1" applyBorder="1" applyAlignment="1" applyProtection="1">
      <alignment horizontal="center"/>
      <protection locked="0"/>
    </xf>
    <xf numFmtId="1" fontId="16" fillId="2" borderId="16" xfId="0" applyNumberFormat="1" applyFont="1" applyFill="1" applyBorder="1" applyAlignment="1" applyProtection="1">
      <alignment horizontal="center"/>
      <protection locked="0"/>
    </xf>
    <xf numFmtId="1" fontId="16" fillId="7" borderId="21" xfId="0" applyNumberFormat="1" applyFont="1" applyFill="1" applyBorder="1" applyAlignment="1" applyProtection="1">
      <alignment horizontal="center"/>
      <protection locked="0"/>
    </xf>
    <xf numFmtId="1" fontId="16" fillId="7" borderId="19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 wrapText="1"/>
      <protection locked="0"/>
    </xf>
    <xf numFmtId="1" fontId="10" fillId="2" borderId="13" xfId="0" applyNumberFormat="1" applyFont="1" applyFill="1" applyBorder="1" applyAlignment="1" applyProtection="1">
      <alignment horizontal="center" wrapText="1"/>
      <protection locked="0"/>
    </xf>
    <xf numFmtId="1" fontId="8" fillId="0" borderId="16" xfId="0" applyNumberFormat="1" applyFont="1" applyBorder="1" applyAlignment="1" applyProtection="1">
      <alignment horizontal="center" wrapText="1"/>
    </xf>
    <xf numFmtId="1" fontId="8" fillId="0" borderId="17" xfId="0" applyNumberFormat="1" applyFont="1" applyBorder="1" applyAlignment="1" applyProtection="1">
      <alignment horizontal="center" wrapText="1"/>
    </xf>
    <xf numFmtId="1" fontId="8" fillId="0" borderId="25" xfId="0" applyNumberFormat="1" applyFont="1" applyBorder="1" applyAlignment="1" applyProtection="1">
      <alignment horizontal="center" wrapText="1"/>
    </xf>
    <xf numFmtId="1" fontId="10" fillId="2" borderId="24" xfId="0" applyNumberFormat="1" applyFont="1" applyFill="1" applyBorder="1" applyAlignment="1" applyProtection="1">
      <alignment horizontal="center" wrapText="1"/>
      <protection locked="0"/>
    </xf>
    <xf numFmtId="1" fontId="10" fillId="2" borderId="2" xfId="0" applyNumberFormat="1" applyFont="1" applyFill="1" applyBorder="1" applyAlignment="1" applyProtection="1">
      <alignment horizontal="center" wrapText="1"/>
      <protection locked="0"/>
    </xf>
    <xf numFmtId="1" fontId="10" fillId="2" borderId="21" xfId="0" applyNumberFormat="1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right" wrapText="1"/>
    </xf>
    <xf numFmtId="0" fontId="7" fillId="0" borderId="2" xfId="0" applyFont="1" applyFill="1" applyBorder="1" applyAlignment="1" applyProtection="1">
      <alignment horizontal="right"/>
    </xf>
    <xf numFmtId="0" fontId="10" fillId="0" borderId="0" xfId="0" applyFont="1" applyAlignment="1" applyProtection="1"/>
    <xf numFmtId="0" fontId="11" fillId="0" borderId="0" xfId="2" applyFont="1" applyBorder="1" applyAlignment="1" applyProtection="1"/>
    <xf numFmtId="0" fontId="10" fillId="0" borderId="42" xfId="0" applyFont="1" applyBorder="1" applyAlignment="1" applyProtection="1"/>
    <xf numFmtId="0" fontId="17" fillId="6" borderId="51" xfId="0" applyFont="1" applyFill="1" applyBorder="1" applyAlignment="1" applyProtection="1">
      <alignment horizontal="center"/>
    </xf>
    <xf numFmtId="0" fontId="17" fillId="6" borderId="51" xfId="0" applyFont="1" applyFill="1" applyBorder="1" applyAlignment="1" applyProtection="1">
      <alignment horizontal="right"/>
    </xf>
    <xf numFmtId="0" fontId="16" fillId="6" borderId="50" xfId="0" applyFont="1" applyFill="1" applyBorder="1" applyProtection="1"/>
    <xf numFmtId="0" fontId="16" fillId="6" borderId="51" xfId="0" applyFont="1" applyFill="1" applyBorder="1" applyProtection="1"/>
    <xf numFmtId="0" fontId="17" fillId="6" borderId="54" xfId="0" applyFont="1" applyFill="1" applyBorder="1" applyAlignment="1" applyProtection="1">
      <alignment horizontal="right"/>
    </xf>
    <xf numFmtId="0" fontId="16" fillId="6" borderId="55" xfId="0" applyFont="1" applyFill="1" applyBorder="1" applyAlignment="1" applyProtection="1">
      <alignment horizontal="center"/>
    </xf>
    <xf numFmtId="1" fontId="10" fillId="2" borderId="1" xfId="0" applyNumberFormat="1" applyFont="1" applyFill="1" applyBorder="1" applyAlignment="1" applyProtection="1">
      <alignment horizontal="center" wrapText="1"/>
    </xf>
    <xf numFmtId="1" fontId="10" fillId="2" borderId="24" xfId="0" applyNumberFormat="1" applyFont="1" applyFill="1" applyBorder="1" applyAlignment="1" applyProtection="1">
      <alignment horizontal="center" wrapText="1"/>
    </xf>
    <xf numFmtId="1" fontId="10" fillId="2" borderId="2" xfId="0" applyNumberFormat="1" applyFont="1" applyFill="1" applyBorder="1" applyAlignment="1" applyProtection="1">
      <alignment horizontal="center" wrapText="1"/>
    </xf>
    <xf numFmtId="1" fontId="10" fillId="2" borderId="21" xfId="0" applyNumberFormat="1" applyFont="1" applyFill="1" applyBorder="1" applyAlignment="1" applyProtection="1">
      <alignment horizontal="center" wrapText="1"/>
    </xf>
    <xf numFmtId="1" fontId="10" fillId="2" borderId="13" xfId="0" applyNumberFormat="1" applyFont="1" applyFill="1" applyBorder="1" applyAlignment="1" applyProtection="1">
      <alignment horizontal="center" wrapText="1"/>
    </xf>
    <xf numFmtId="4" fontId="10" fillId="2" borderId="2" xfId="0" applyNumberFormat="1" applyFont="1" applyFill="1" applyBorder="1" applyAlignment="1" applyProtection="1">
      <alignment horizontal="center"/>
    </xf>
    <xf numFmtId="14" fontId="16" fillId="2" borderId="51" xfId="0" applyNumberFormat="1" applyFont="1" applyFill="1" applyBorder="1" applyAlignment="1" applyProtection="1">
      <alignment horizontal="center"/>
      <protection locked="0"/>
    </xf>
    <xf numFmtId="0" fontId="16" fillId="2" borderId="54" xfId="0" applyFont="1" applyFill="1" applyBorder="1" applyAlignment="1" applyProtection="1">
      <alignment horizontal="center"/>
      <protection locked="0"/>
    </xf>
    <xf numFmtId="0" fontId="16" fillId="2" borderId="52" xfId="0" applyFont="1" applyFill="1" applyBorder="1" applyAlignment="1" applyProtection="1">
      <alignment horizontal="center"/>
      <protection locked="0"/>
    </xf>
    <xf numFmtId="0" fontId="19" fillId="8" borderId="0" xfId="0" applyFont="1" applyFill="1"/>
    <xf numFmtId="0" fontId="17" fillId="6" borderId="2" xfId="0" applyFont="1" applyFill="1" applyBorder="1" applyAlignment="1" applyProtection="1">
      <alignment horizontal="center" wrapText="1"/>
    </xf>
    <xf numFmtId="0" fontId="17" fillId="6" borderId="2" xfId="0" applyFont="1" applyFill="1" applyBorder="1" applyAlignment="1" applyProtection="1">
      <alignment horizontal="right" wrapText="1"/>
    </xf>
    <xf numFmtId="44" fontId="16" fillId="6" borderId="2" xfId="0" applyNumberFormat="1" applyFont="1" applyFill="1" applyBorder="1" applyAlignment="1" applyProtection="1">
      <alignment horizontal="center"/>
    </xf>
    <xf numFmtId="0" fontId="17" fillId="6" borderId="2" xfId="0" applyFont="1" applyFill="1" applyBorder="1" applyAlignment="1" applyProtection="1">
      <alignment horizontal="right"/>
    </xf>
    <xf numFmtId="0" fontId="3" fillId="8" borderId="5" xfId="0" applyFont="1" applyFill="1" applyBorder="1" applyAlignment="1" applyProtection="1">
      <alignment horizontal="center" wrapText="1"/>
      <protection locked="0"/>
    </xf>
    <xf numFmtId="44" fontId="16" fillId="2" borderId="2" xfId="1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/>
      <protection locked="0"/>
    </xf>
    <xf numFmtId="44" fontId="1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9" fillId="0" borderId="0" xfId="2" applyAlignment="1" applyProtection="1"/>
    <xf numFmtId="0" fontId="10" fillId="0" borderId="0" xfId="0" applyFont="1" applyAlignment="1" applyProtection="1"/>
    <xf numFmtId="0" fontId="10" fillId="0" borderId="39" xfId="0" applyFont="1" applyBorder="1" applyAlignment="1" applyProtection="1"/>
    <xf numFmtId="0" fontId="10" fillId="0" borderId="0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8" fillId="0" borderId="14" xfId="0" applyFont="1" applyBorder="1" applyAlignment="1" applyProtection="1"/>
    <xf numFmtId="0" fontId="10" fillId="0" borderId="14" xfId="0" applyFont="1" applyBorder="1" applyAlignment="1" applyProtection="1"/>
    <xf numFmtId="0" fontId="8" fillId="0" borderId="29" xfId="0" applyFont="1" applyBorder="1" applyAlignment="1" applyProtection="1">
      <alignment horizontal="center" wrapText="1"/>
    </xf>
    <xf numFmtId="0" fontId="10" fillId="0" borderId="29" xfId="0" applyFont="1" applyBorder="1" applyAlignment="1" applyProtection="1"/>
    <xf numFmtId="0" fontId="10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17" fillId="6" borderId="47" xfId="0" applyFont="1" applyFill="1" applyBorder="1" applyAlignment="1" applyProtection="1">
      <alignment horizontal="center"/>
    </xf>
    <xf numFmtId="0" fontId="16" fillId="6" borderId="48" xfId="0" applyFont="1" applyFill="1" applyBorder="1" applyAlignment="1" applyProtection="1"/>
    <xf numFmtId="0" fontId="16" fillId="6" borderId="49" xfId="0" applyFont="1" applyFill="1" applyBorder="1" applyAlignment="1" applyProtection="1"/>
    <xf numFmtId="0" fontId="17" fillId="6" borderId="50" xfId="0" applyFont="1" applyFill="1" applyBorder="1" applyAlignment="1" applyProtection="1">
      <alignment horizontal="right"/>
    </xf>
    <xf numFmtId="0" fontId="16" fillId="6" borderId="51" xfId="0" applyFont="1" applyFill="1" applyBorder="1" applyAlignment="1" applyProtection="1"/>
    <xf numFmtId="0" fontId="17" fillId="6" borderId="53" xfId="0" applyFont="1" applyFill="1" applyBorder="1" applyAlignment="1" applyProtection="1">
      <alignment horizontal="right"/>
    </xf>
    <xf numFmtId="0" fontId="16" fillId="6" borderId="54" xfId="0" applyFont="1" applyFill="1" applyBorder="1" applyAlignment="1" applyProtection="1"/>
    <xf numFmtId="0" fontId="10" fillId="0" borderId="41" xfId="0" applyFont="1" applyBorder="1" applyAlignment="1" applyProtection="1"/>
    <xf numFmtId="0" fontId="11" fillId="0" borderId="0" xfId="2" applyFont="1" applyBorder="1" applyAlignment="1" applyProtection="1"/>
    <xf numFmtId="0" fontId="10" fillId="0" borderId="42" xfId="0" applyFont="1" applyBorder="1" applyAlignment="1" applyProtection="1"/>
    <xf numFmtId="0" fontId="8" fillId="0" borderId="35" xfId="0" applyFont="1" applyBorder="1" applyAlignment="1" applyProtection="1"/>
    <xf numFmtId="0" fontId="10" fillId="0" borderId="36" xfId="0" applyFont="1" applyBorder="1" applyAlignment="1" applyProtection="1"/>
    <xf numFmtId="0" fontId="10" fillId="0" borderId="37" xfId="0" applyFont="1" applyBorder="1" applyAlignment="1" applyProtection="1"/>
    <xf numFmtId="0" fontId="10" fillId="0" borderId="43" xfId="0" applyFont="1" applyBorder="1" applyAlignment="1" applyProtection="1"/>
    <xf numFmtId="0" fontId="10" fillId="0" borderId="3" xfId="0" applyFont="1" applyBorder="1" applyAlignment="1" applyProtection="1"/>
    <xf numFmtId="0" fontId="10" fillId="0" borderId="7" xfId="0" applyFont="1" applyBorder="1" applyAlignment="1" applyProtection="1"/>
    <xf numFmtId="0" fontId="18" fillId="0" borderId="5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17" fillId="6" borderId="2" xfId="0" applyFont="1" applyFill="1" applyBorder="1" applyAlignment="1" applyProtection="1">
      <alignment horizontal="center"/>
    </xf>
    <xf numFmtId="0" fontId="17" fillId="6" borderId="2" xfId="0" applyFont="1" applyFill="1" applyBorder="1" applyAlignment="1" applyProtection="1">
      <alignment horizontal="right" vertical="center"/>
    </xf>
    <xf numFmtId="0" fontId="16" fillId="6" borderId="2" xfId="0" applyFont="1" applyFill="1" applyBorder="1" applyAlignment="1" applyProtection="1"/>
    <xf numFmtId="0" fontId="8" fillId="0" borderId="34" xfId="0" applyFont="1" applyBorder="1" applyAlignment="1" applyProtection="1"/>
    <xf numFmtId="0" fontId="10" fillId="0" borderId="28" xfId="0" applyFont="1" applyBorder="1" applyAlignment="1" applyProtection="1"/>
    <xf numFmtId="0" fontId="16" fillId="0" borderId="2" xfId="0" applyFont="1" applyBorder="1" applyAlignment="1" applyProtection="1"/>
    <xf numFmtId="0" fontId="3" fillId="0" borderId="4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3" fillId="0" borderId="38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/>
    </xf>
    <xf numFmtId="0" fontId="10" fillId="0" borderId="22" xfId="0" applyFont="1" applyBorder="1" applyAlignment="1" applyProtection="1"/>
    <xf numFmtId="0" fontId="10" fillId="0" borderId="41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1" fillId="0" borderId="0" xfId="2" applyFont="1" applyFill="1" applyBorder="1" applyAlignment="1" applyProtection="1"/>
    <xf numFmtId="0" fontId="10" fillId="0" borderId="41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42" xfId="0" applyFont="1" applyBorder="1" applyAlignment="1" applyProtection="1">
      <alignment wrapText="1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/>
    <xf numFmtId="0" fontId="3" fillId="0" borderId="14" xfId="0" applyFont="1" applyBorder="1" applyAlignment="1" applyProtection="1"/>
    <xf numFmtId="0" fontId="12" fillId="6" borderId="4" xfId="0" applyFont="1" applyFill="1" applyBorder="1" applyAlignment="1" applyProtection="1">
      <alignment horizontal="center"/>
    </xf>
    <xf numFmtId="0" fontId="12" fillId="6" borderId="5" xfId="0" applyFont="1" applyFill="1" applyBorder="1" applyAlignment="1" applyProtection="1">
      <alignment horizontal="center"/>
    </xf>
    <xf numFmtId="0" fontId="12" fillId="6" borderId="6" xfId="0" applyFont="1" applyFill="1" applyBorder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4" fillId="6" borderId="44" xfId="0" applyFont="1" applyFill="1" applyBorder="1" applyAlignment="1" applyProtection="1">
      <alignment horizontal="right" vertical="center"/>
    </xf>
    <xf numFmtId="0" fontId="16" fillId="6" borderId="40" xfId="0" applyFont="1" applyFill="1" applyBorder="1" applyAlignment="1" applyProtection="1"/>
    <xf numFmtId="0" fontId="16" fillId="6" borderId="45" xfId="0" applyFont="1" applyFill="1" applyBorder="1" applyAlignment="1" applyProtection="1"/>
    <xf numFmtId="0" fontId="16" fillId="6" borderId="46" xfId="0" applyFont="1" applyFill="1" applyBorder="1" applyAlignment="1" applyProtection="1"/>
    <xf numFmtId="0" fontId="15" fillId="0" borderId="33" xfId="0" applyFont="1" applyBorder="1" applyAlignment="1" applyProtection="1">
      <alignment horizontal="center"/>
    </xf>
    <xf numFmtId="0" fontId="16" fillId="0" borderId="26" xfId="0" applyFont="1" applyBorder="1" applyAlignment="1" applyProtection="1"/>
    <xf numFmtId="0" fontId="16" fillId="0" borderId="27" xfId="0" applyFont="1" applyBorder="1" applyAlignment="1" applyProtection="1"/>
    <xf numFmtId="0" fontId="13" fillId="0" borderId="20" xfId="0" applyFont="1" applyBorder="1" applyAlignment="1" applyProtection="1">
      <alignment horizontal="right"/>
    </xf>
    <xf numFmtId="0" fontId="13" fillId="0" borderId="15" xfId="0" applyFont="1" applyBorder="1" applyAlignment="1" applyProtection="1">
      <alignment horizontal="right"/>
    </xf>
    <xf numFmtId="0" fontId="16" fillId="0" borderId="16" xfId="0" applyFont="1" applyBorder="1" applyAlignment="1" applyProtection="1"/>
    <xf numFmtId="0" fontId="3" fillId="0" borderId="2" xfId="0" applyFont="1" applyFill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rry.hixson@stc.mo.gov" TargetMode="External"/><Relationship Id="rId2" Type="http://schemas.openxmlformats.org/officeDocument/2006/relationships/hyperlink" Target="mailto:jan.elliott@stc.mo.gov" TargetMode="External"/><Relationship Id="rId1" Type="http://schemas.openxmlformats.org/officeDocument/2006/relationships/hyperlink" Target="mailto:localassistance@stc.mo.go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eff.schmidt@stc.mo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.elliott@stc.mo.gov" TargetMode="External"/><Relationship Id="rId2" Type="http://schemas.openxmlformats.org/officeDocument/2006/relationships/hyperlink" Target="mailto:localassistance@stc.mo.gov" TargetMode="External"/><Relationship Id="rId1" Type="http://schemas.openxmlformats.org/officeDocument/2006/relationships/hyperlink" Target="mailto:localassistance@stc.mo.gov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larry.hixson@stc.mo.gov" TargetMode="External"/><Relationship Id="rId4" Type="http://schemas.openxmlformats.org/officeDocument/2006/relationships/hyperlink" Target="mailto:jeff.schmidt@stc.mo.go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an.elliott@stc.mo.gov" TargetMode="External"/><Relationship Id="rId2" Type="http://schemas.openxmlformats.org/officeDocument/2006/relationships/hyperlink" Target="mailto:localassistance@stc.mo.gov" TargetMode="External"/><Relationship Id="rId1" Type="http://schemas.openxmlformats.org/officeDocument/2006/relationships/hyperlink" Target="mailto:localassistance@stc.mo.gov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larry.hixson@stc.mo.gov" TargetMode="External"/><Relationship Id="rId4" Type="http://schemas.openxmlformats.org/officeDocument/2006/relationships/hyperlink" Target="mailto:jeff.schmidt@stc.mo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zoomScaleNormal="100" workbookViewId="0">
      <selection activeCell="B7" sqref="B7"/>
    </sheetView>
  </sheetViews>
  <sheetFormatPr defaultColWidth="0" defaultRowHeight="15" zeroHeight="1"/>
  <cols>
    <col min="1" max="3" width="9.140625" customWidth="1"/>
    <col min="4" max="4" width="9.85546875" customWidth="1"/>
    <col min="5" max="11" width="9.140625" customWidth="1"/>
    <col min="12" max="16384" width="9.140625" hidden="1"/>
  </cols>
  <sheetData>
    <row r="1" spans="1:11">
      <c r="A1" s="126" t="s">
        <v>203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6" t="s">
        <v>204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>
      <c r="A3" s="126" t="s">
        <v>214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>
      <c r="A4" s="126" t="s">
        <v>215</v>
      </c>
      <c r="B4" s="126"/>
      <c r="C4" s="126"/>
      <c r="D4" s="126"/>
      <c r="E4" s="126"/>
      <c r="F4" s="127" t="s">
        <v>216</v>
      </c>
      <c r="G4" s="126"/>
      <c r="H4" s="126"/>
      <c r="I4" s="126"/>
      <c r="J4" s="126"/>
      <c r="K4" s="126"/>
    </row>
    <row r="5" spans="1:11">
      <c r="A5" t="s">
        <v>217</v>
      </c>
      <c r="E5" s="127" t="s">
        <v>218</v>
      </c>
      <c r="F5" s="126"/>
      <c r="G5" s="126"/>
      <c r="H5" s="126"/>
      <c r="I5" s="126"/>
      <c r="J5" s="126"/>
      <c r="K5" s="126"/>
    </row>
    <row r="6" spans="1:11">
      <c r="A6" s="126"/>
      <c r="B6" t="s">
        <v>221</v>
      </c>
      <c r="E6" s="127" t="s">
        <v>222</v>
      </c>
      <c r="F6" s="126"/>
      <c r="G6" s="126"/>
      <c r="H6" s="126"/>
      <c r="I6" s="126"/>
      <c r="J6" s="126"/>
      <c r="K6" s="126"/>
    </row>
    <row r="7" spans="1:11">
      <c r="A7" s="126"/>
      <c r="B7" t="s">
        <v>219</v>
      </c>
      <c r="E7" s="127" t="s">
        <v>220</v>
      </c>
      <c r="F7" s="126"/>
      <c r="G7" s="126"/>
      <c r="H7" s="126"/>
      <c r="I7" s="126"/>
      <c r="J7" s="126"/>
      <c r="K7" s="126"/>
    </row>
    <row r="8" spans="1:1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1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</row>
    <row r="28" spans="1:1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29" spans="1:1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1:11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</row>
    <row r="31" spans="1:1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1:1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1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</row>
    <row r="34" spans="1:1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</row>
    <row r="36" spans="1:1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</row>
    <row r="37" spans="1:11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</row>
    <row r="38" spans="1:1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1:1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1:1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</row>
    <row r="43" spans="1:11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  <row r="44" spans="1:11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</sheetData>
  <mergeCells count="11">
    <mergeCell ref="F4:K4"/>
    <mergeCell ref="A4:E4"/>
    <mergeCell ref="A1:K1"/>
    <mergeCell ref="A2:K2"/>
    <mergeCell ref="A3:K3"/>
    <mergeCell ref="A6:A7"/>
    <mergeCell ref="A8:K48"/>
    <mergeCell ref="E5:G5"/>
    <mergeCell ref="E6:G6"/>
    <mergeCell ref="E7:G7"/>
    <mergeCell ref="H5:K7"/>
  </mergeCells>
  <hyperlinks>
    <hyperlink ref="F4" r:id="rId1"/>
    <hyperlink ref="E5" r:id="rId2"/>
    <hyperlink ref="E7" r:id="rId3"/>
    <hyperlink ref="E6" r:id="rId4"/>
  </hyperlinks>
  <pageMargins left="0.25" right="0.25" top="0.75" bottom="0.75" header="0.3" footer="0.3"/>
  <pageSetup scale="98" orientation="portrait" verticalDpi="599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s="117">
        <v>6102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6"/>
  <sheetViews>
    <sheetView tabSelected="1" zoomScaleNormal="100" workbookViewId="0">
      <selection activeCell="D1" sqref="D1"/>
    </sheetView>
  </sheetViews>
  <sheetFormatPr defaultColWidth="0" defaultRowHeight="0" customHeight="1" zeroHeight="1"/>
  <cols>
    <col min="1" max="1" width="4.28515625" style="43" customWidth="1"/>
    <col min="2" max="8" width="16.42578125" style="43" customWidth="1"/>
    <col min="9" max="9" width="3.140625" style="43" customWidth="1"/>
    <col min="10" max="11" width="16.42578125" style="43" customWidth="1"/>
    <col min="12" max="12" width="27" style="43" customWidth="1"/>
    <col min="13" max="13" width="16.42578125" style="43" customWidth="1"/>
    <col min="14" max="14" width="1.28515625" style="43" customWidth="1"/>
    <col min="15" max="16384" width="9.140625" style="43" hidden="1"/>
  </cols>
  <sheetData>
    <row r="1" spans="1:17" ht="41.25" customHeight="1" thickBot="1">
      <c r="A1" s="128"/>
      <c r="B1" s="164" t="s">
        <v>12</v>
      </c>
      <c r="C1" s="165"/>
      <c r="D1" s="122" t="s">
        <v>13</v>
      </c>
      <c r="E1" s="15" t="s">
        <v>13</v>
      </c>
      <c r="F1" s="41" t="s">
        <v>187</v>
      </c>
      <c r="G1" s="42">
        <f ca="1">NOW()</f>
        <v>42949.367400578703</v>
      </c>
      <c r="H1" s="166" t="s">
        <v>223</v>
      </c>
      <c r="I1" s="167"/>
      <c r="J1" s="167"/>
      <c r="K1" s="167"/>
      <c r="L1" s="167"/>
      <c r="M1" s="168"/>
      <c r="N1" s="128"/>
    </row>
    <row r="2" spans="1:17" ht="15">
      <c r="A2" s="128"/>
      <c r="B2" s="128"/>
      <c r="C2" s="128"/>
      <c r="D2" s="128"/>
      <c r="E2" s="128"/>
      <c r="F2" s="128"/>
      <c r="G2" s="128"/>
      <c r="H2" s="170" t="s">
        <v>241</v>
      </c>
      <c r="I2" s="171"/>
      <c r="J2" s="171"/>
      <c r="K2" s="171"/>
      <c r="L2" s="130"/>
      <c r="M2" s="149"/>
      <c r="N2" s="128"/>
      <c r="Q2" s="5" t="s">
        <v>17</v>
      </c>
    </row>
    <row r="3" spans="1:17" ht="15.75">
      <c r="A3" s="128"/>
      <c r="B3" s="16" t="s">
        <v>14</v>
      </c>
      <c r="C3" s="172" t="s">
        <v>190</v>
      </c>
      <c r="D3" s="128"/>
      <c r="E3" s="44" t="s">
        <v>191</v>
      </c>
      <c r="F3" s="45">
        <v>2017</v>
      </c>
      <c r="G3" s="128"/>
      <c r="H3" s="147" t="s">
        <v>226</v>
      </c>
      <c r="I3" s="130"/>
      <c r="J3" s="130"/>
      <c r="K3" s="130"/>
      <c r="L3" s="130"/>
      <c r="M3" s="149"/>
      <c r="N3" s="128"/>
      <c r="Q3" s="5" t="s">
        <v>18</v>
      </c>
    </row>
    <row r="4" spans="1:17" ht="15.75" customHeight="1">
      <c r="A4" s="128"/>
      <c r="B4" s="17" t="s">
        <v>231</v>
      </c>
      <c r="C4" s="128" t="s">
        <v>232</v>
      </c>
      <c r="D4" s="128"/>
      <c r="E4" s="128"/>
      <c r="F4" s="99"/>
      <c r="G4" s="128"/>
      <c r="H4" s="173" t="s">
        <v>242</v>
      </c>
      <c r="I4" s="174"/>
      <c r="J4" s="174"/>
      <c r="K4" s="174"/>
      <c r="L4" s="174"/>
      <c r="M4" s="175"/>
      <c r="N4" s="128"/>
      <c r="Q4" s="5" t="s">
        <v>19</v>
      </c>
    </row>
    <row r="5" spans="1:17" ht="15">
      <c r="A5" s="128"/>
      <c r="B5" s="176" t="s">
        <v>230</v>
      </c>
      <c r="C5" s="128"/>
      <c r="D5" s="128"/>
      <c r="E5" s="128"/>
      <c r="F5" s="46"/>
      <c r="G5" s="128"/>
      <c r="H5" s="147" t="s">
        <v>215</v>
      </c>
      <c r="I5" s="130"/>
      <c r="J5" s="130"/>
      <c r="K5" s="130"/>
      <c r="L5" s="100" t="s">
        <v>216</v>
      </c>
      <c r="M5" s="101"/>
      <c r="N5" s="128"/>
      <c r="Q5" s="5" t="s">
        <v>20</v>
      </c>
    </row>
    <row r="6" spans="1:17" ht="15">
      <c r="A6" s="128"/>
      <c r="B6" s="177" t="s">
        <v>243</v>
      </c>
      <c r="C6" s="177"/>
      <c r="D6" s="177"/>
      <c r="E6" s="177"/>
      <c r="F6" s="177"/>
      <c r="G6" s="128"/>
      <c r="H6" s="147" t="s">
        <v>217</v>
      </c>
      <c r="I6" s="130"/>
      <c r="J6" s="130"/>
      <c r="K6" s="148" t="s">
        <v>218</v>
      </c>
      <c r="L6" s="130"/>
      <c r="M6" s="149"/>
      <c r="N6" s="128"/>
      <c r="Q6" s="5" t="s">
        <v>21</v>
      </c>
    </row>
    <row r="7" spans="1:17" ht="15">
      <c r="A7" s="128"/>
      <c r="B7" s="177"/>
      <c r="C7" s="177"/>
      <c r="D7" s="177"/>
      <c r="E7" s="177"/>
      <c r="F7" s="177"/>
      <c r="G7" s="128"/>
      <c r="H7" s="147" t="s">
        <v>225</v>
      </c>
      <c r="I7" s="130"/>
      <c r="J7" s="130"/>
      <c r="K7" s="148" t="s">
        <v>222</v>
      </c>
      <c r="L7" s="130"/>
      <c r="M7" s="149"/>
      <c r="N7" s="128"/>
      <c r="Q7" s="5" t="s">
        <v>22</v>
      </c>
    </row>
    <row r="8" spans="1:17" ht="15">
      <c r="A8" s="128"/>
      <c r="B8" s="177"/>
      <c r="C8" s="177"/>
      <c r="D8" s="177"/>
      <c r="E8" s="177"/>
      <c r="F8" s="177"/>
      <c r="G8" s="128"/>
      <c r="H8" s="147" t="s">
        <v>224</v>
      </c>
      <c r="I8" s="130"/>
      <c r="J8" s="130"/>
      <c r="K8" s="148" t="s">
        <v>220</v>
      </c>
      <c r="L8" s="130"/>
      <c r="M8" s="149"/>
      <c r="N8" s="128"/>
      <c r="Q8" s="5" t="s">
        <v>23</v>
      </c>
    </row>
    <row r="9" spans="1:17" ht="8.25" customHeight="1">
      <c r="A9" s="128"/>
      <c r="B9" s="177"/>
      <c r="C9" s="177"/>
      <c r="D9" s="177"/>
      <c r="E9" s="177"/>
      <c r="F9" s="177"/>
      <c r="G9" s="128"/>
      <c r="H9" s="153"/>
      <c r="I9" s="154"/>
      <c r="J9" s="154"/>
      <c r="K9" s="154"/>
      <c r="L9" s="154"/>
      <c r="M9" s="155"/>
      <c r="N9" s="128"/>
      <c r="Q9" s="5" t="s">
        <v>24</v>
      </c>
    </row>
    <row r="10" spans="1:17" ht="7.5" customHeight="1" thickBot="1">
      <c r="A10" s="128"/>
      <c r="B10" s="178"/>
      <c r="C10" s="178"/>
      <c r="D10" s="178"/>
      <c r="E10" s="178"/>
      <c r="F10" s="178"/>
      <c r="G10" s="169"/>
      <c r="H10" s="129"/>
      <c r="I10" s="129"/>
      <c r="J10" s="129"/>
      <c r="K10" s="129"/>
      <c r="L10" s="129"/>
      <c r="M10" s="129"/>
      <c r="N10" s="128"/>
      <c r="Q10" s="5" t="s">
        <v>25</v>
      </c>
    </row>
    <row r="11" spans="1:17" ht="19.5" thickBot="1">
      <c r="A11" s="128"/>
      <c r="B11" s="131" t="s">
        <v>0</v>
      </c>
      <c r="C11" s="156"/>
      <c r="D11" s="156"/>
      <c r="E11" s="156"/>
      <c r="F11" s="156"/>
      <c r="G11" s="156"/>
      <c r="H11" s="157"/>
      <c r="I11" s="134"/>
      <c r="J11" s="158" t="s">
        <v>234</v>
      </c>
      <c r="K11" s="158"/>
      <c r="L11" s="158"/>
      <c r="M11" s="158"/>
      <c r="N11" s="128"/>
      <c r="Q11" s="5" t="s">
        <v>26</v>
      </c>
    </row>
    <row r="12" spans="1:17" ht="27" customHeight="1">
      <c r="A12" s="128"/>
      <c r="B12" s="58" t="s">
        <v>1</v>
      </c>
      <c r="C12" s="59" t="s">
        <v>2</v>
      </c>
      <c r="D12" s="59" t="s">
        <v>198</v>
      </c>
      <c r="E12" s="59" t="s">
        <v>199</v>
      </c>
      <c r="F12" s="60" t="s">
        <v>200</v>
      </c>
      <c r="G12" s="61" t="s">
        <v>201</v>
      </c>
      <c r="H12" s="62" t="s">
        <v>202</v>
      </c>
      <c r="I12" s="135"/>
      <c r="J12" s="118" t="s">
        <v>205</v>
      </c>
      <c r="K12" s="123"/>
      <c r="L12" s="119" t="s">
        <v>233</v>
      </c>
      <c r="M12" s="124"/>
      <c r="N12" s="128"/>
      <c r="Q12" s="5" t="s">
        <v>27</v>
      </c>
    </row>
    <row r="13" spans="1:17" ht="29.25" customHeight="1">
      <c r="A13" s="128"/>
      <c r="B13" s="63" t="s">
        <v>4</v>
      </c>
      <c r="C13" s="89"/>
      <c r="D13" s="89"/>
      <c r="E13" s="89"/>
      <c r="F13" s="94"/>
      <c r="G13" s="95"/>
      <c r="H13" s="96"/>
      <c r="I13" s="135"/>
      <c r="J13" s="118" t="s">
        <v>206</v>
      </c>
      <c r="K13" s="123"/>
      <c r="L13" s="119" t="s">
        <v>227</v>
      </c>
      <c r="M13" s="124"/>
      <c r="N13" s="128"/>
      <c r="Q13" s="5" t="s">
        <v>28</v>
      </c>
    </row>
    <row r="14" spans="1:17" ht="41.25" customHeight="1">
      <c r="A14" s="128"/>
      <c r="B14" s="63" t="s">
        <v>5</v>
      </c>
      <c r="C14" s="89"/>
      <c r="D14" s="89"/>
      <c r="E14" s="89"/>
      <c r="F14" s="94"/>
      <c r="G14" s="95"/>
      <c r="H14" s="96"/>
      <c r="I14" s="135"/>
      <c r="J14" s="118" t="s">
        <v>207</v>
      </c>
      <c r="K14" s="123"/>
      <c r="L14" s="119" t="s">
        <v>229</v>
      </c>
      <c r="M14" s="125"/>
      <c r="N14" s="128"/>
      <c r="Q14" s="5" t="s">
        <v>29</v>
      </c>
    </row>
    <row r="15" spans="1:17" ht="18.75" customHeight="1">
      <c r="A15" s="128"/>
      <c r="B15" s="63" t="s">
        <v>6</v>
      </c>
      <c r="C15" s="89"/>
      <c r="D15" s="89"/>
      <c r="E15" s="89"/>
      <c r="F15" s="94"/>
      <c r="G15" s="95"/>
      <c r="H15" s="96"/>
      <c r="I15" s="135"/>
      <c r="J15" s="121" t="s">
        <v>130</v>
      </c>
      <c r="K15" s="77">
        <f>SUM(K12:K14)</f>
        <v>0</v>
      </c>
      <c r="L15" s="121" t="s">
        <v>138</v>
      </c>
      <c r="M15" s="120" t="str">
        <f>IF(ISBLANK(M14)," ",(M14/M13))</f>
        <v xml:space="preserve"> </v>
      </c>
      <c r="N15" s="128"/>
      <c r="Q15" s="5" t="s">
        <v>30</v>
      </c>
    </row>
    <row r="16" spans="1:17" ht="18.75" customHeight="1">
      <c r="A16" s="128"/>
      <c r="B16" s="63" t="s">
        <v>7</v>
      </c>
      <c r="C16" s="89"/>
      <c r="D16" s="89"/>
      <c r="E16" s="89"/>
      <c r="F16" s="94"/>
      <c r="G16" s="95"/>
      <c r="H16" s="96"/>
      <c r="I16" s="135"/>
      <c r="J16" s="159"/>
      <c r="K16" s="160"/>
      <c r="L16" s="121" t="s">
        <v>139</v>
      </c>
      <c r="M16" s="124"/>
      <c r="N16" s="128"/>
      <c r="Q16" s="5" t="s">
        <v>31</v>
      </c>
    </row>
    <row r="17" spans="1:17" ht="15">
      <c r="A17" s="128"/>
      <c r="B17" s="161"/>
      <c r="C17" s="154"/>
      <c r="D17" s="154"/>
      <c r="E17" s="154"/>
      <c r="F17" s="154"/>
      <c r="G17" s="154"/>
      <c r="H17" s="162"/>
      <c r="I17" s="135"/>
      <c r="J17" s="160"/>
      <c r="K17" s="160"/>
      <c r="L17" s="121" t="s">
        <v>208</v>
      </c>
      <c r="M17" s="124"/>
      <c r="N17" s="128"/>
      <c r="Q17" s="5" t="s">
        <v>15</v>
      </c>
    </row>
    <row r="18" spans="1:17" ht="18.75" customHeight="1" thickBot="1">
      <c r="A18" s="128"/>
      <c r="B18" s="64" t="s">
        <v>8</v>
      </c>
      <c r="C18" s="91">
        <f t="shared" ref="C18:H18" si="0">SUM(C13:C16)</f>
        <v>0</v>
      </c>
      <c r="D18" s="91">
        <f t="shared" si="0"/>
        <v>0</v>
      </c>
      <c r="E18" s="91">
        <f t="shared" si="0"/>
        <v>0</v>
      </c>
      <c r="F18" s="93">
        <f t="shared" si="0"/>
        <v>0</v>
      </c>
      <c r="G18" s="91">
        <f t="shared" si="0"/>
        <v>0</v>
      </c>
      <c r="H18" s="92">
        <f t="shared" si="0"/>
        <v>0</v>
      </c>
      <c r="I18" s="135"/>
      <c r="J18" s="163"/>
      <c r="K18" s="163"/>
      <c r="L18" s="163"/>
      <c r="M18" s="163"/>
      <c r="N18" s="128"/>
      <c r="Q18" s="5" t="s">
        <v>32</v>
      </c>
    </row>
    <row r="19" spans="1:17" ht="15.75" thickBot="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Q19" s="5" t="s">
        <v>33</v>
      </c>
    </row>
    <row r="20" spans="1:17" ht="19.5" thickBot="1">
      <c r="A20" s="128"/>
      <c r="B20" s="131" t="s">
        <v>236</v>
      </c>
      <c r="C20" s="132"/>
      <c r="D20" s="132"/>
      <c r="E20" s="133"/>
      <c r="F20" s="139"/>
      <c r="G20" s="128"/>
      <c r="H20" s="140" t="s">
        <v>182</v>
      </c>
      <c r="I20" s="141"/>
      <c r="J20" s="141"/>
      <c r="K20" s="141"/>
      <c r="L20" s="141"/>
      <c r="M20" s="142"/>
      <c r="N20" s="128"/>
      <c r="Q20" s="5" t="s">
        <v>34</v>
      </c>
    </row>
    <row r="21" spans="1:17" ht="28.5">
      <c r="A21" s="128"/>
      <c r="B21" s="58" t="s">
        <v>1</v>
      </c>
      <c r="C21" s="59" t="s">
        <v>9</v>
      </c>
      <c r="D21" s="59" t="s">
        <v>10</v>
      </c>
      <c r="E21" s="65" t="s">
        <v>11</v>
      </c>
      <c r="F21" s="128"/>
      <c r="G21" s="128"/>
      <c r="H21" s="143" t="s">
        <v>194</v>
      </c>
      <c r="I21" s="144"/>
      <c r="J21" s="144"/>
      <c r="K21" s="102">
        <f>F3</f>
        <v>2017</v>
      </c>
      <c r="L21" s="103" t="s">
        <v>213</v>
      </c>
      <c r="M21" s="116"/>
      <c r="N21" s="128"/>
      <c r="Q21" s="5" t="s">
        <v>35</v>
      </c>
    </row>
    <row r="22" spans="1:17" ht="18.75" customHeight="1">
      <c r="A22" s="128"/>
      <c r="B22" s="63" t="s">
        <v>4</v>
      </c>
      <c r="C22" s="89"/>
      <c r="D22" s="89"/>
      <c r="E22" s="90"/>
      <c r="F22" s="128"/>
      <c r="G22" s="128"/>
      <c r="H22" s="143" t="s">
        <v>209</v>
      </c>
      <c r="I22" s="144"/>
      <c r="J22" s="144"/>
      <c r="K22" s="114"/>
      <c r="L22" s="103" t="s">
        <v>195</v>
      </c>
      <c r="M22" s="116"/>
      <c r="N22" s="128"/>
      <c r="Q22" s="5" t="s">
        <v>36</v>
      </c>
    </row>
    <row r="23" spans="1:17" ht="18.75" customHeight="1">
      <c r="A23" s="128"/>
      <c r="B23" s="63" t="s">
        <v>5</v>
      </c>
      <c r="C23" s="89"/>
      <c r="D23" s="89"/>
      <c r="E23" s="90"/>
      <c r="F23" s="128"/>
      <c r="G23" s="128"/>
      <c r="H23" s="104"/>
      <c r="I23" s="105"/>
      <c r="J23" s="103" t="s">
        <v>210</v>
      </c>
      <c r="K23" s="114"/>
      <c r="L23" s="103" t="s">
        <v>196</v>
      </c>
      <c r="M23" s="116"/>
      <c r="N23" s="128"/>
      <c r="Q23" s="5" t="s">
        <v>37</v>
      </c>
    </row>
    <row r="24" spans="1:17" ht="18.75" customHeight="1">
      <c r="A24" s="128"/>
      <c r="B24" s="63" t="s">
        <v>6</v>
      </c>
      <c r="C24" s="89"/>
      <c r="D24" s="89"/>
      <c r="E24" s="90"/>
      <c r="F24" s="128"/>
      <c r="G24" s="128"/>
      <c r="H24" s="143" t="s">
        <v>211</v>
      </c>
      <c r="I24" s="144"/>
      <c r="J24" s="144"/>
      <c r="K24" s="114"/>
      <c r="L24" s="103" t="s">
        <v>197</v>
      </c>
      <c r="M24" s="116"/>
      <c r="N24" s="128"/>
      <c r="Q24" s="5" t="s">
        <v>38</v>
      </c>
    </row>
    <row r="25" spans="1:17" ht="18.75" customHeight="1" thickBot="1">
      <c r="A25" s="128"/>
      <c r="B25" s="63" t="s">
        <v>7</v>
      </c>
      <c r="C25" s="89"/>
      <c r="D25" s="89"/>
      <c r="E25" s="90"/>
      <c r="F25" s="128"/>
      <c r="G25" s="128"/>
      <c r="H25" s="145" t="s">
        <v>212</v>
      </c>
      <c r="I25" s="146"/>
      <c r="J25" s="146"/>
      <c r="K25" s="115"/>
      <c r="L25" s="106"/>
      <c r="M25" s="107"/>
      <c r="N25" s="128"/>
      <c r="Q25" s="5" t="s">
        <v>39</v>
      </c>
    </row>
    <row r="26" spans="1:17" ht="15">
      <c r="A26" s="128"/>
      <c r="B26" s="150"/>
      <c r="C26" s="151"/>
      <c r="D26" s="151"/>
      <c r="E26" s="152"/>
      <c r="F26" s="128"/>
      <c r="G26" s="128"/>
      <c r="H26" s="130"/>
      <c r="I26" s="130"/>
      <c r="J26" s="130"/>
      <c r="K26" s="130"/>
      <c r="L26" s="130"/>
      <c r="M26" s="130"/>
      <c r="N26" s="128"/>
      <c r="Q26" s="5" t="s">
        <v>40</v>
      </c>
    </row>
    <row r="27" spans="1:17" ht="18.75" customHeight="1" thickBot="1">
      <c r="A27" s="128"/>
      <c r="B27" s="64" t="s">
        <v>8</v>
      </c>
      <c r="C27" s="91">
        <f>SUM(C22:C25)</f>
        <v>0</v>
      </c>
      <c r="D27" s="91">
        <f t="shared" ref="D27:E27" si="1">SUM(D22:D25)</f>
        <v>0</v>
      </c>
      <c r="E27" s="92">
        <f t="shared" si="1"/>
        <v>0</v>
      </c>
      <c r="F27" s="128"/>
      <c r="G27" s="128"/>
      <c r="H27" s="128"/>
      <c r="I27" s="128"/>
      <c r="J27" s="128"/>
      <c r="K27" s="128"/>
      <c r="L27" s="128"/>
      <c r="M27" s="128"/>
      <c r="N27" s="128"/>
      <c r="Q27" s="5" t="s">
        <v>41</v>
      </c>
    </row>
    <row r="28" spans="1:17" ht="15.75" thickBot="1">
      <c r="A28" s="128"/>
      <c r="F28" s="128"/>
      <c r="G28" s="128"/>
      <c r="H28" s="128"/>
      <c r="I28" s="128"/>
      <c r="J28" s="128"/>
      <c r="K28" s="128"/>
      <c r="L28" s="128"/>
      <c r="M28" s="128"/>
      <c r="N28" s="128"/>
      <c r="Q28" s="5" t="s">
        <v>42</v>
      </c>
    </row>
    <row r="29" spans="1:17" ht="19.5" thickBot="1">
      <c r="A29" s="128"/>
      <c r="B29" s="131" t="s">
        <v>192</v>
      </c>
      <c r="C29" s="132"/>
      <c r="D29" s="132"/>
      <c r="E29" s="133"/>
      <c r="F29" s="128"/>
      <c r="G29" s="128"/>
      <c r="H29" s="128"/>
      <c r="I29" s="128"/>
      <c r="J29" s="131" t="s">
        <v>237</v>
      </c>
      <c r="K29" s="132"/>
      <c r="L29" s="133"/>
      <c r="M29" s="134"/>
      <c r="N29" s="128"/>
      <c r="Q29" s="5" t="s">
        <v>43</v>
      </c>
    </row>
    <row r="30" spans="1:17" ht="29.25">
      <c r="A30" s="128"/>
      <c r="B30" s="66" t="s">
        <v>150</v>
      </c>
      <c r="C30" s="47">
        <v>45</v>
      </c>
      <c r="D30" s="67" t="s">
        <v>156</v>
      </c>
      <c r="E30" s="48">
        <v>10</v>
      </c>
      <c r="F30" s="128"/>
      <c r="G30" s="128"/>
      <c r="H30" s="128"/>
      <c r="I30" s="128"/>
      <c r="J30" s="49"/>
      <c r="K30" s="68" t="s">
        <v>184</v>
      </c>
      <c r="L30" s="69" t="s">
        <v>144</v>
      </c>
      <c r="M30" s="135"/>
      <c r="N30" s="128"/>
      <c r="Q30" s="5" t="s">
        <v>44</v>
      </c>
    </row>
    <row r="31" spans="1:17" ht="29.25">
      <c r="A31" s="128"/>
      <c r="B31" s="70" t="s">
        <v>151</v>
      </c>
      <c r="C31" s="50">
        <v>55</v>
      </c>
      <c r="D31" s="71" t="s">
        <v>179</v>
      </c>
      <c r="E31" s="51">
        <v>7</v>
      </c>
      <c r="F31" s="128"/>
      <c r="G31" s="128"/>
      <c r="H31" s="128"/>
      <c r="I31" s="128"/>
      <c r="J31" s="72" t="s">
        <v>162</v>
      </c>
      <c r="K31" s="52"/>
      <c r="L31" s="53"/>
      <c r="M31" s="135"/>
      <c r="N31" s="128"/>
      <c r="Q31" s="5" t="s">
        <v>45</v>
      </c>
    </row>
    <row r="32" spans="1:17" ht="15.75" thickBot="1">
      <c r="A32" s="128"/>
      <c r="B32" s="70" t="s">
        <v>152</v>
      </c>
      <c r="C32" s="50">
        <v>65</v>
      </c>
      <c r="D32" s="71" t="s">
        <v>158</v>
      </c>
      <c r="E32" s="51">
        <v>7</v>
      </c>
      <c r="F32" s="128"/>
      <c r="G32" s="128"/>
      <c r="H32" s="128"/>
      <c r="I32" s="128"/>
      <c r="J32" s="73" t="s">
        <v>183</v>
      </c>
      <c r="K32" s="54"/>
      <c r="L32" s="55"/>
      <c r="M32" s="135"/>
      <c r="N32" s="128"/>
      <c r="Q32" s="5" t="s">
        <v>46</v>
      </c>
    </row>
    <row r="33" spans="1:17" ht="15">
      <c r="A33" s="128"/>
      <c r="B33" s="70" t="s">
        <v>168</v>
      </c>
      <c r="C33" s="50">
        <v>0</v>
      </c>
      <c r="D33" s="71" t="s">
        <v>180</v>
      </c>
      <c r="E33" s="51">
        <v>0</v>
      </c>
      <c r="F33" s="128"/>
      <c r="G33" s="128"/>
      <c r="H33" s="128"/>
      <c r="I33" s="128"/>
      <c r="J33" s="136"/>
      <c r="K33" s="137"/>
      <c r="L33" s="137"/>
      <c r="M33" s="130"/>
      <c r="N33" s="128"/>
      <c r="Q33" s="5" t="s">
        <v>47</v>
      </c>
    </row>
    <row r="34" spans="1:17" ht="15">
      <c r="A34" s="128"/>
      <c r="B34" s="70" t="s">
        <v>153</v>
      </c>
      <c r="C34" s="50">
        <v>11</v>
      </c>
      <c r="D34" s="71" t="s">
        <v>240</v>
      </c>
      <c r="E34" s="51">
        <v>0</v>
      </c>
      <c r="F34" s="128"/>
      <c r="G34" s="128"/>
      <c r="H34" s="128"/>
      <c r="I34" s="128"/>
      <c r="J34" s="138"/>
      <c r="K34" s="128"/>
      <c r="L34" s="128"/>
      <c r="M34" s="130"/>
      <c r="N34" s="128"/>
      <c r="Q34" s="5" t="s">
        <v>48</v>
      </c>
    </row>
    <row r="35" spans="1:17" ht="15">
      <c r="A35" s="128"/>
      <c r="B35" s="70" t="s">
        <v>154</v>
      </c>
      <c r="C35" s="50">
        <v>7</v>
      </c>
      <c r="D35" s="71" t="s">
        <v>160</v>
      </c>
      <c r="E35" s="51">
        <v>0</v>
      </c>
      <c r="F35" s="128"/>
      <c r="G35" s="128"/>
      <c r="H35" s="128"/>
      <c r="I35" s="128"/>
      <c r="J35" s="128"/>
      <c r="K35" s="128"/>
      <c r="L35" s="128"/>
      <c r="M35" s="128"/>
      <c r="N35" s="128"/>
      <c r="Q35" s="5" t="s">
        <v>49</v>
      </c>
    </row>
    <row r="36" spans="1:17" ht="15">
      <c r="A36" s="128"/>
      <c r="B36" s="70" t="s">
        <v>155</v>
      </c>
      <c r="C36" s="50">
        <v>5</v>
      </c>
      <c r="D36" s="71" t="s">
        <v>161</v>
      </c>
      <c r="E36" s="51">
        <v>10</v>
      </c>
      <c r="F36" s="128"/>
      <c r="G36" s="128"/>
      <c r="H36" s="128"/>
      <c r="I36" s="128"/>
      <c r="J36" s="128"/>
      <c r="K36" s="128"/>
      <c r="L36" s="128"/>
      <c r="M36" s="128"/>
      <c r="N36" s="128"/>
      <c r="Q36" s="5" t="s">
        <v>50</v>
      </c>
    </row>
    <row r="37" spans="1:17" ht="15.75" thickBot="1">
      <c r="A37" s="128"/>
      <c r="B37" s="74" t="s">
        <v>193</v>
      </c>
      <c r="C37" s="56">
        <v>0</v>
      </c>
      <c r="D37" s="75" t="s">
        <v>228</v>
      </c>
      <c r="E37" s="57">
        <v>0</v>
      </c>
      <c r="F37" s="128"/>
      <c r="G37" s="128"/>
      <c r="H37" s="128"/>
      <c r="I37" s="128"/>
      <c r="J37" s="128"/>
      <c r="K37" s="128"/>
      <c r="L37" s="128"/>
      <c r="M37" s="128"/>
      <c r="N37" s="128"/>
      <c r="Q37" s="5" t="s">
        <v>51</v>
      </c>
    </row>
    <row r="38" spans="1:17" ht="6.75" customHeight="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Q38" s="5" t="s">
        <v>52</v>
      </c>
    </row>
    <row r="39" spans="1:17" ht="0" hidden="1" customHeight="1">
      <c r="Q39" s="5" t="s">
        <v>53</v>
      </c>
    </row>
    <row r="40" spans="1:17" ht="0" hidden="1" customHeight="1">
      <c r="Q40" s="5" t="s">
        <v>54</v>
      </c>
    </row>
    <row r="41" spans="1:17" ht="0" hidden="1" customHeight="1">
      <c r="Q41" s="5" t="s">
        <v>55</v>
      </c>
    </row>
    <row r="42" spans="1:17" ht="0" hidden="1" customHeight="1">
      <c r="Q42" s="5" t="s">
        <v>56</v>
      </c>
    </row>
    <row r="43" spans="1:17" ht="0" hidden="1" customHeight="1">
      <c r="Q43" s="5" t="s">
        <v>57</v>
      </c>
    </row>
    <row r="44" spans="1:17" ht="0" hidden="1" customHeight="1">
      <c r="Q44" s="5" t="s">
        <v>58</v>
      </c>
    </row>
    <row r="45" spans="1:17" ht="0" hidden="1" customHeight="1">
      <c r="Q45" s="5" t="s">
        <v>59</v>
      </c>
    </row>
    <row r="46" spans="1:17" ht="0" hidden="1" customHeight="1">
      <c r="Q46" s="5" t="s">
        <v>60</v>
      </c>
    </row>
    <row r="47" spans="1:17" ht="0" hidden="1" customHeight="1">
      <c r="Q47" s="5" t="s">
        <v>61</v>
      </c>
    </row>
    <row r="48" spans="1:17" ht="0" hidden="1" customHeight="1">
      <c r="Q48" s="5" t="s">
        <v>62</v>
      </c>
    </row>
    <row r="49" spans="17:17" ht="0" hidden="1" customHeight="1">
      <c r="Q49" s="5" t="s">
        <v>63</v>
      </c>
    </row>
    <row r="50" spans="17:17" ht="0" hidden="1" customHeight="1">
      <c r="Q50" s="5" t="s">
        <v>64</v>
      </c>
    </row>
    <row r="51" spans="17:17" ht="0" hidden="1" customHeight="1">
      <c r="Q51" s="5" t="s">
        <v>65</v>
      </c>
    </row>
    <row r="52" spans="17:17" ht="0" hidden="1" customHeight="1">
      <c r="Q52" s="5" t="s">
        <v>66</v>
      </c>
    </row>
    <row r="53" spans="17:17" ht="0" hidden="1" customHeight="1">
      <c r="Q53" s="5" t="s">
        <v>67</v>
      </c>
    </row>
    <row r="54" spans="17:17" ht="0" hidden="1" customHeight="1">
      <c r="Q54" s="5" t="s">
        <v>68</v>
      </c>
    </row>
    <row r="55" spans="17:17" ht="0" hidden="1" customHeight="1">
      <c r="Q55" s="5" t="s">
        <v>69</v>
      </c>
    </row>
    <row r="56" spans="17:17" ht="0" hidden="1" customHeight="1">
      <c r="Q56" s="5" t="s">
        <v>70</v>
      </c>
    </row>
    <row r="57" spans="17:17" ht="0" hidden="1" customHeight="1">
      <c r="Q57" s="5" t="s">
        <v>71</v>
      </c>
    </row>
    <row r="58" spans="17:17" ht="0" hidden="1" customHeight="1">
      <c r="Q58" s="5" t="s">
        <v>72</v>
      </c>
    </row>
    <row r="59" spans="17:17" ht="0" hidden="1" customHeight="1">
      <c r="Q59" s="5" t="s">
        <v>73</v>
      </c>
    </row>
    <row r="60" spans="17:17" ht="0" hidden="1" customHeight="1">
      <c r="Q60" s="5" t="s">
        <v>74</v>
      </c>
    </row>
    <row r="61" spans="17:17" ht="0" hidden="1" customHeight="1">
      <c r="Q61" s="5" t="s">
        <v>75</v>
      </c>
    </row>
    <row r="62" spans="17:17" ht="0" hidden="1" customHeight="1">
      <c r="Q62" s="5" t="s">
        <v>76</v>
      </c>
    </row>
    <row r="63" spans="17:17" ht="0" hidden="1" customHeight="1">
      <c r="Q63" s="5" t="s">
        <v>77</v>
      </c>
    </row>
    <row r="64" spans="17:17" ht="0" hidden="1" customHeight="1">
      <c r="Q64" s="5" t="s">
        <v>78</v>
      </c>
    </row>
    <row r="65" spans="17:17" ht="0" hidden="1" customHeight="1">
      <c r="Q65" s="5" t="s">
        <v>79</v>
      </c>
    </row>
    <row r="66" spans="17:17" ht="0" hidden="1" customHeight="1">
      <c r="Q66" s="5" t="s">
        <v>80</v>
      </c>
    </row>
    <row r="67" spans="17:17" ht="0" hidden="1" customHeight="1">
      <c r="Q67" s="5" t="s">
        <v>81</v>
      </c>
    </row>
    <row r="68" spans="17:17" ht="0" hidden="1" customHeight="1">
      <c r="Q68" s="5" t="s">
        <v>82</v>
      </c>
    </row>
    <row r="69" spans="17:17" ht="0" hidden="1" customHeight="1">
      <c r="Q69" s="5" t="s">
        <v>83</v>
      </c>
    </row>
    <row r="70" spans="17:17" ht="0" hidden="1" customHeight="1">
      <c r="Q70" s="5" t="s">
        <v>84</v>
      </c>
    </row>
    <row r="71" spans="17:17" ht="0" hidden="1" customHeight="1">
      <c r="Q71" s="5" t="s">
        <v>85</v>
      </c>
    </row>
    <row r="72" spans="17:17" ht="0" hidden="1" customHeight="1">
      <c r="Q72" s="5" t="s">
        <v>86</v>
      </c>
    </row>
    <row r="73" spans="17:17" ht="0" hidden="1" customHeight="1">
      <c r="Q73" s="5" t="s">
        <v>87</v>
      </c>
    </row>
    <row r="74" spans="17:17" ht="0" hidden="1" customHeight="1">
      <c r="Q74" s="5" t="s">
        <v>88</v>
      </c>
    </row>
    <row r="75" spans="17:17" ht="0" hidden="1" customHeight="1">
      <c r="Q75" s="5" t="s">
        <v>89</v>
      </c>
    </row>
    <row r="76" spans="17:17" ht="0" hidden="1" customHeight="1">
      <c r="Q76" s="5" t="s">
        <v>90</v>
      </c>
    </row>
    <row r="77" spans="17:17" ht="0" hidden="1" customHeight="1">
      <c r="Q77" s="5" t="s">
        <v>91</v>
      </c>
    </row>
    <row r="78" spans="17:17" ht="0" hidden="1" customHeight="1">
      <c r="Q78" s="5" t="s">
        <v>92</v>
      </c>
    </row>
    <row r="79" spans="17:17" ht="0" hidden="1" customHeight="1">
      <c r="Q79" s="5" t="s">
        <v>93</v>
      </c>
    </row>
    <row r="80" spans="17:17" ht="0" hidden="1" customHeight="1">
      <c r="Q80" s="5" t="s">
        <v>94</v>
      </c>
    </row>
    <row r="81" spans="17:17" ht="0" hidden="1" customHeight="1">
      <c r="Q81" s="5" t="s">
        <v>95</v>
      </c>
    </row>
    <row r="82" spans="17:17" ht="0" hidden="1" customHeight="1">
      <c r="Q82" s="5" t="s">
        <v>96</v>
      </c>
    </row>
    <row r="83" spans="17:17" ht="0" hidden="1" customHeight="1">
      <c r="Q83" s="5" t="s">
        <v>97</v>
      </c>
    </row>
    <row r="84" spans="17:17" ht="0" hidden="1" customHeight="1">
      <c r="Q84" s="5" t="s">
        <v>98</v>
      </c>
    </row>
    <row r="85" spans="17:17" ht="0" hidden="1" customHeight="1">
      <c r="Q85" s="5" t="s">
        <v>99</v>
      </c>
    </row>
    <row r="86" spans="17:17" ht="0" hidden="1" customHeight="1">
      <c r="Q86" s="5" t="s">
        <v>100</v>
      </c>
    </row>
    <row r="87" spans="17:17" ht="0" hidden="1" customHeight="1">
      <c r="Q87" s="5" t="s">
        <v>101</v>
      </c>
    </row>
    <row r="88" spans="17:17" ht="0" hidden="1" customHeight="1">
      <c r="Q88" s="5" t="s">
        <v>102</v>
      </c>
    </row>
    <row r="89" spans="17:17" ht="0" hidden="1" customHeight="1">
      <c r="Q89" s="5" t="s">
        <v>103</v>
      </c>
    </row>
    <row r="90" spans="17:17" ht="0" hidden="1" customHeight="1">
      <c r="Q90" s="5" t="s">
        <v>104</v>
      </c>
    </row>
    <row r="91" spans="17:17" ht="0" hidden="1" customHeight="1">
      <c r="Q91" s="5" t="s">
        <v>105</v>
      </c>
    </row>
    <row r="92" spans="17:17" ht="0" hidden="1" customHeight="1">
      <c r="Q92" s="5" t="s">
        <v>106</v>
      </c>
    </row>
    <row r="93" spans="17:17" ht="0" hidden="1" customHeight="1">
      <c r="Q93" s="5" t="s">
        <v>107</v>
      </c>
    </row>
    <row r="94" spans="17:17" ht="0" hidden="1" customHeight="1">
      <c r="Q94" s="5" t="s">
        <v>108</v>
      </c>
    </row>
    <row r="95" spans="17:17" ht="0" hidden="1" customHeight="1">
      <c r="Q95" s="5" t="s">
        <v>109</v>
      </c>
    </row>
    <row r="96" spans="17:17" ht="0" hidden="1" customHeight="1">
      <c r="Q96" s="5" t="s">
        <v>110</v>
      </c>
    </row>
    <row r="97" spans="17:17" ht="0" hidden="1" customHeight="1">
      <c r="Q97" s="5" t="s">
        <v>16</v>
      </c>
    </row>
    <row r="98" spans="17:17" ht="0" hidden="1" customHeight="1">
      <c r="Q98" s="5" t="s">
        <v>111</v>
      </c>
    </row>
    <row r="99" spans="17:17" ht="0" hidden="1" customHeight="1">
      <c r="Q99" s="5" t="s">
        <v>112</v>
      </c>
    </row>
    <row r="100" spans="17:17" ht="0" hidden="1" customHeight="1">
      <c r="Q100" s="5" t="s">
        <v>113</v>
      </c>
    </row>
    <row r="101" spans="17:17" ht="0" hidden="1" customHeight="1">
      <c r="Q101" s="5" t="s">
        <v>114</v>
      </c>
    </row>
    <row r="102" spans="17:17" ht="0" hidden="1" customHeight="1">
      <c r="Q102" s="5" t="s">
        <v>115</v>
      </c>
    </row>
    <row r="103" spans="17:17" ht="0" hidden="1" customHeight="1">
      <c r="Q103" s="5" t="s">
        <v>116</v>
      </c>
    </row>
    <row r="104" spans="17:17" ht="0" hidden="1" customHeight="1">
      <c r="Q104" s="5" t="s">
        <v>117</v>
      </c>
    </row>
    <row r="105" spans="17:17" ht="0" hidden="1" customHeight="1">
      <c r="Q105" s="5" t="s">
        <v>118</v>
      </c>
    </row>
    <row r="106" spans="17:17" ht="0" hidden="1" customHeight="1">
      <c r="Q106" s="5" t="s">
        <v>119</v>
      </c>
    </row>
    <row r="107" spans="17:17" ht="0" hidden="1" customHeight="1">
      <c r="Q107" s="5" t="s">
        <v>120</v>
      </c>
    </row>
    <row r="108" spans="17:17" ht="0" hidden="1" customHeight="1">
      <c r="Q108" s="5" t="s">
        <v>121</v>
      </c>
    </row>
    <row r="109" spans="17:17" ht="0" hidden="1" customHeight="1">
      <c r="Q109" s="5" t="s">
        <v>122</v>
      </c>
    </row>
    <row r="110" spans="17:17" ht="0" hidden="1" customHeight="1">
      <c r="Q110" s="5" t="s">
        <v>123</v>
      </c>
    </row>
    <row r="111" spans="17:17" ht="0" hidden="1" customHeight="1">
      <c r="Q111" s="5" t="s">
        <v>124</v>
      </c>
    </row>
    <row r="112" spans="17:17" ht="0" hidden="1" customHeight="1">
      <c r="Q112" s="5" t="s">
        <v>125</v>
      </c>
    </row>
    <row r="113" spans="17:17" ht="0" hidden="1" customHeight="1">
      <c r="Q113" s="5" t="s">
        <v>126</v>
      </c>
    </row>
    <row r="114" spans="17:17" ht="0" hidden="1" customHeight="1">
      <c r="Q114" s="5" t="s">
        <v>127</v>
      </c>
    </row>
    <row r="115" spans="17:17" ht="0" hidden="1" customHeight="1">
      <c r="Q115" s="5" t="s">
        <v>128</v>
      </c>
    </row>
    <row r="116" spans="17:17" ht="0" hidden="1" customHeight="1">
      <c r="Q116" s="5" t="s">
        <v>173</v>
      </c>
    </row>
  </sheetData>
  <sheetProtection password="CC47" sheet="1" objects="1" scenarios="1"/>
  <mergeCells count="45">
    <mergeCell ref="A1:A38"/>
    <mergeCell ref="B1:C1"/>
    <mergeCell ref="H1:M1"/>
    <mergeCell ref="N1:N38"/>
    <mergeCell ref="B2:F2"/>
    <mergeCell ref="G2:G10"/>
    <mergeCell ref="H2:M2"/>
    <mergeCell ref="C3:D3"/>
    <mergeCell ref="H3:M3"/>
    <mergeCell ref="C4:E4"/>
    <mergeCell ref="H4:M4"/>
    <mergeCell ref="B5:E5"/>
    <mergeCell ref="H5:K5"/>
    <mergeCell ref="B6:F10"/>
    <mergeCell ref="H6:J6"/>
    <mergeCell ref="K6:M6"/>
    <mergeCell ref="H7:J7"/>
    <mergeCell ref="K7:M7"/>
    <mergeCell ref="H8:J8"/>
    <mergeCell ref="K8:M8"/>
    <mergeCell ref="B26:E26"/>
    <mergeCell ref="H26:I37"/>
    <mergeCell ref="H9:M9"/>
    <mergeCell ref="B11:H11"/>
    <mergeCell ref="I11:I18"/>
    <mergeCell ref="J11:M11"/>
    <mergeCell ref="J16:K17"/>
    <mergeCell ref="B17:H17"/>
    <mergeCell ref="J18:M18"/>
    <mergeCell ref="B38:M38"/>
    <mergeCell ref="H10:M10"/>
    <mergeCell ref="J26:M28"/>
    <mergeCell ref="B29:E29"/>
    <mergeCell ref="J29:L29"/>
    <mergeCell ref="M29:M34"/>
    <mergeCell ref="J33:L34"/>
    <mergeCell ref="J35:M37"/>
    <mergeCell ref="B19:M19"/>
    <mergeCell ref="B20:E20"/>
    <mergeCell ref="F20:G37"/>
    <mergeCell ref="H20:M20"/>
    <mergeCell ref="H21:J21"/>
    <mergeCell ref="H22:J22"/>
    <mergeCell ref="H24:J24"/>
    <mergeCell ref="H25:J25"/>
  </mergeCells>
  <dataValidations count="3">
    <dataValidation type="date" operator="greaterThanOrEqual" allowBlank="1" showInputMessage="1" showErrorMessage="1" sqref="M25">
      <formula1>41275</formula1>
    </dataValidation>
    <dataValidation operator="greaterThanOrEqual" allowBlank="1" showInputMessage="1" showErrorMessage="1" sqref="E37"/>
    <dataValidation type="list" allowBlank="1" showInputMessage="1" showErrorMessage="1" sqref="D1">
      <formula1>INDIRECT("Q2:Q116")</formula1>
    </dataValidation>
  </dataValidations>
  <hyperlinks>
    <hyperlink ref="C3" r:id="rId1"/>
    <hyperlink ref="L5" r:id="rId2"/>
    <hyperlink ref="K6" r:id="rId3"/>
    <hyperlink ref="K7" r:id="rId4"/>
    <hyperlink ref="K8" r:id="rId5"/>
  </hyperlinks>
  <pageMargins left="0.25" right="0.25" top="0.75" bottom="0.75" header="0.3" footer="0.3"/>
  <pageSetup scale="65" orientation="landscape"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CountyNumbers!A1:A116</xm:f>
          </x14:formula1>
          <xm:sqref>D1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N38"/>
  <sheetViews>
    <sheetView zoomScaleNormal="100" workbookViewId="0">
      <selection activeCell="F5" sqref="F5"/>
    </sheetView>
  </sheetViews>
  <sheetFormatPr defaultColWidth="0" defaultRowHeight="15" zeroHeight="1"/>
  <cols>
    <col min="1" max="1" width="4.28515625" style="43" customWidth="1"/>
    <col min="2" max="8" width="16.42578125" style="43" customWidth="1"/>
    <col min="9" max="9" width="3.140625" style="43" customWidth="1"/>
    <col min="10" max="11" width="16.42578125" style="43" customWidth="1"/>
    <col min="12" max="12" width="22.5703125" style="43" customWidth="1"/>
    <col min="13" max="13" width="16.42578125" style="43" customWidth="1"/>
    <col min="14" max="14" width="1.28515625" style="43" customWidth="1"/>
    <col min="15" max="16384" width="9.140625" style="43" hidden="1"/>
  </cols>
  <sheetData>
    <row r="1" spans="1:14" ht="41.25" customHeight="1" thickBot="1">
      <c r="A1" s="128"/>
      <c r="B1" s="164" t="s">
        <v>12</v>
      </c>
      <c r="C1" s="165"/>
      <c r="D1" s="84" t="str">
        <f>'January-June'!D1</f>
        <v>County</v>
      </c>
      <c r="E1" s="15" t="s">
        <v>13</v>
      </c>
      <c r="F1" s="41" t="s">
        <v>187</v>
      </c>
      <c r="G1" s="42">
        <f ca="1">NOW()</f>
        <v>42949.367400578703</v>
      </c>
      <c r="H1" s="166" t="s">
        <v>223</v>
      </c>
      <c r="I1" s="167"/>
      <c r="J1" s="167"/>
      <c r="K1" s="167"/>
      <c r="L1" s="167"/>
      <c r="M1" s="168"/>
      <c r="N1" s="128"/>
    </row>
    <row r="2" spans="1:14">
      <c r="A2" s="128"/>
      <c r="B2" s="128"/>
      <c r="C2" s="128"/>
      <c r="D2" s="128"/>
      <c r="E2" s="128"/>
      <c r="F2" s="128"/>
      <c r="G2" s="128"/>
      <c r="H2" s="170" t="s">
        <v>203</v>
      </c>
      <c r="I2" s="171"/>
      <c r="J2" s="171"/>
      <c r="K2" s="171"/>
      <c r="L2" s="130"/>
      <c r="M2" s="149"/>
      <c r="N2" s="128"/>
    </row>
    <row r="3" spans="1:14" ht="15.75">
      <c r="A3" s="128"/>
      <c r="B3" s="16" t="s">
        <v>14</v>
      </c>
      <c r="C3" s="172" t="s">
        <v>190</v>
      </c>
      <c r="D3" s="128"/>
      <c r="E3" s="44" t="s">
        <v>191</v>
      </c>
      <c r="F3" s="45">
        <v>2017</v>
      </c>
      <c r="G3" s="128"/>
      <c r="H3" s="147" t="s">
        <v>226</v>
      </c>
      <c r="I3" s="130"/>
      <c r="J3" s="130"/>
      <c r="K3" s="130"/>
      <c r="L3" s="130"/>
      <c r="M3" s="149"/>
      <c r="N3" s="128"/>
    </row>
    <row r="4" spans="1:14" ht="15.75" customHeight="1">
      <c r="A4" s="128"/>
      <c r="B4" s="17" t="s">
        <v>231</v>
      </c>
      <c r="C4" s="128" t="s">
        <v>232</v>
      </c>
      <c r="D4" s="128"/>
      <c r="E4" s="128"/>
      <c r="F4" s="99"/>
      <c r="G4" s="128"/>
      <c r="H4" s="173" t="s">
        <v>239</v>
      </c>
      <c r="I4" s="174"/>
      <c r="J4" s="174"/>
      <c r="K4" s="174"/>
      <c r="L4" s="174"/>
      <c r="M4" s="175"/>
      <c r="N4" s="128"/>
    </row>
    <row r="5" spans="1:14">
      <c r="A5" s="128"/>
      <c r="B5" s="176" t="s">
        <v>230</v>
      </c>
      <c r="C5" s="128"/>
      <c r="D5" s="128"/>
      <c r="E5" s="128"/>
      <c r="F5" s="46"/>
      <c r="G5" s="128"/>
      <c r="H5" s="147" t="s">
        <v>238</v>
      </c>
      <c r="I5" s="130"/>
      <c r="J5" s="130"/>
      <c r="K5" s="130"/>
      <c r="L5" s="100" t="s">
        <v>216</v>
      </c>
      <c r="M5" s="101"/>
      <c r="N5" s="128"/>
    </row>
    <row r="6" spans="1:14">
      <c r="A6" s="128"/>
      <c r="B6" s="128"/>
      <c r="C6" s="128"/>
      <c r="D6" s="128"/>
      <c r="E6" s="128"/>
      <c r="F6" s="128"/>
      <c r="G6" s="128"/>
      <c r="H6" s="147" t="s">
        <v>217</v>
      </c>
      <c r="I6" s="130"/>
      <c r="J6" s="130"/>
      <c r="K6" s="148" t="s">
        <v>218</v>
      </c>
      <c r="L6" s="130"/>
      <c r="M6" s="149"/>
      <c r="N6" s="128"/>
    </row>
    <row r="7" spans="1:14">
      <c r="A7" s="128"/>
      <c r="B7" s="128"/>
      <c r="C7" s="128"/>
      <c r="D7" s="128"/>
      <c r="E7" s="128"/>
      <c r="F7" s="128"/>
      <c r="G7" s="128"/>
      <c r="H7" s="147" t="s">
        <v>225</v>
      </c>
      <c r="I7" s="130"/>
      <c r="J7" s="130"/>
      <c r="K7" s="148" t="s">
        <v>222</v>
      </c>
      <c r="L7" s="130"/>
      <c r="M7" s="149"/>
      <c r="N7" s="128"/>
    </row>
    <row r="8" spans="1:14">
      <c r="A8" s="128"/>
      <c r="B8" s="128"/>
      <c r="C8" s="128"/>
      <c r="D8" s="128"/>
      <c r="E8" s="128"/>
      <c r="F8" s="128"/>
      <c r="G8" s="128"/>
      <c r="H8" s="147" t="s">
        <v>224</v>
      </c>
      <c r="I8" s="130"/>
      <c r="J8" s="130"/>
      <c r="K8" s="148" t="s">
        <v>220</v>
      </c>
      <c r="L8" s="130"/>
      <c r="M8" s="149"/>
      <c r="N8" s="128"/>
    </row>
    <row r="9" spans="1:14" ht="8.25" customHeight="1">
      <c r="A9" s="128"/>
      <c r="B9" s="128"/>
      <c r="C9" s="128"/>
      <c r="D9" s="128"/>
      <c r="E9" s="128"/>
      <c r="F9" s="128"/>
      <c r="G9" s="128"/>
      <c r="H9" s="153"/>
      <c r="I9" s="154"/>
      <c r="J9" s="154"/>
      <c r="K9" s="154"/>
      <c r="L9" s="154"/>
      <c r="M9" s="155"/>
      <c r="N9" s="128"/>
    </row>
    <row r="10" spans="1:14" ht="7.5" customHeight="1" thickBot="1">
      <c r="A10" s="128"/>
      <c r="B10" s="169"/>
      <c r="C10" s="169"/>
      <c r="D10" s="169"/>
      <c r="E10" s="169"/>
      <c r="F10" s="169"/>
      <c r="G10" s="169"/>
      <c r="H10" s="129"/>
      <c r="I10" s="129"/>
      <c r="J10" s="129"/>
      <c r="K10" s="129"/>
      <c r="L10" s="129"/>
      <c r="M10" s="129"/>
      <c r="N10" s="128"/>
    </row>
    <row r="11" spans="1:14" ht="19.5" thickBot="1">
      <c r="A11" s="128"/>
      <c r="B11" s="131" t="s">
        <v>0</v>
      </c>
      <c r="C11" s="185"/>
      <c r="D11" s="185"/>
      <c r="E11" s="185"/>
      <c r="F11" s="185"/>
      <c r="G11" s="185"/>
      <c r="H11" s="186"/>
      <c r="I11" s="181"/>
      <c r="J11" s="182" t="s">
        <v>234</v>
      </c>
      <c r="K11" s="183"/>
      <c r="L11" s="183"/>
      <c r="M11" s="184"/>
      <c r="N11" s="128"/>
    </row>
    <row r="12" spans="1:14" ht="27" customHeight="1">
      <c r="A12" s="128"/>
      <c r="B12" s="18" t="s">
        <v>1</v>
      </c>
      <c r="C12" s="19" t="s">
        <v>2</v>
      </c>
      <c r="D12" s="19" t="s">
        <v>198</v>
      </c>
      <c r="E12" s="19" t="s">
        <v>199</v>
      </c>
      <c r="F12" s="20" t="s">
        <v>200</v>
      </c>
      <c r="G12" s="21" t="s">
        <v>201</v>
      </c>
      <c r="H12" s="22" t="s">
        <v>202</v>
      </c>
      <c r="I12" s="135"/>
      <c r="J12" s="31" t="s">
        <v>205</v>
      </c>
      <c r="K12" s="76">
        <f>'January-June'!K12</f>
        <v>0</v>
      </c>
      <c r="L12" s="32" t="s">
        <v>233</v>
      </c>
      <c r="M12" s="88">
        <f>'January-June'!M12</f>
        <v>0</v>
      </c>
      <c r="N12" s="128"/>
    </row>
    <row r="13" spans="1:14" ht="29.25" customHeight="1">
      <c r="A13" s="128"/>
      <c r="B13" s="23" t="s">
        <v>4</v>
      </c>
      <c r="C13" s="108">
        <f>'January-June'!C13</f>
        <v>0</v>
      </c>
      <c r="D13" s="108">
        <f>'January-June'!D13</f>
        <v>0</v>
      </c>
      <c r="E13" s="108">
        <f>'January-June'!E13</f>
        <v>0</v>
      </c>
      <c r="F13" s="109">
        <f>'January-June'!F13</f>
        <v>0</v>
      </c>
      <c r="G13" s="110">
        <f>'January-June'!G13</f>
        <v>0</v>
      </c>
      <c r="H13" s="111">
        <f>'January-June'!H13</f>
        <v>0</v>
      </c>
      <c r="I13" s="135"/>
      <c r="J13" s="33" t="s">
        <v>206</v>
      </c>
      <c r="K13" s="76">
        <f>'January-June'!K13</f>
        <v>0</v>
      </c>
      <c r="L13" s="34" t="s">
        <v>227</v>
      </c>
      <c r="M13" s="88">
        <f>'January-June'!M13</f>
        <v>0</v>
      </c>
      <c r="N13" s="128"/>
    </row>
    <row r="14" spans="1:14" ht="38.25" customHeight="1">
      <c r="A14" s="128"/>
      <c r="B14" s="23" t="s">
        <v>5</v>
      </c>
      <c r="C14" s="108">
        <f>'January-June'!C14</f>
        <v>0</v>
      </c>
      <c r="D14" s="108">
        <f>'January-June'!D14</f>
        <v>0</v>
      </c>
      <c r="E14" s="108">
        <f>'January-June'!E14</f>
        <v>0</v>
      </c>
      <c r="F14" s="109">
        <f>'January-June'!F14</f>
        <v>0</v>
      </c>
      <c r="G14" s="110">
        <f>'January-June'!G14</f>
        <v>0</v>
      </c>
      <c r="H14" s="111">
        <f>'January-June'!H14</f>
        <v>0</v>
      </c>
      <c r="I14" s="135"/>
      <c r="J14" s="33" t="s">
        <v>207</v>
      </c>
      <c r="K14" s="76">
        <f>'January-June'!K14</f>
        <v>0</v>
      </c>
      <c r="L14" s="34" t="s">
        <v>229</v>
      </c>
      <c r="M14" s="88">
        <f>'January-June'!M14</f>
        <v>0</v>
      </c>
      <c r="N14" s="128"/>
    </row>
    <row r="15" spans="1:14" ht="18.75" customHeight="1">
      <c r="A15" s="128"/>
      <c r="B15" s="23" t="s">
        <v>6</v>
      </c>
      <c r="C15" s="89"/>
      <c r="D15" s="89"/>
      <c r="E15" s="89"/>
      <c r="F15" s="94"/>
      <c r="G15" s="95"/>
      <c r="H15" s="96"/>
      <c r="I15" s="135"/>
      <c r="J15" s="35" t="s">
        <v>130</v>
      </c>
      <c r="K15" s="77">
        <f>SUM(K12:K14)</f>
        <v>0</v>
      </c>
      <c r="L15" s="36" t="s">
        <v>138</v>
      </c>
      <c r="M15" s="78" t="str">
        <f>IF(M13=0," ",(M14/M13))</f>
        <v xml:space="preserve"> </v>
      </c>
      <c r="N15" s="128"/>
    </row>
    <row r="16" spans="1:14" ht="18.75" customHeight="1">
      <c r="A16" s="128"/>
      <c r="B16" s="23" t="s">
        <v>7</v>
      </c>
      <c r="C16" s="89"/>
      <c r="D16" s="89"/>
      <c r="E16" s="89"/>
      <c r="F16" s="94"/>
      <c r="G16" s="95"/>
      <c r="H16" s="96"/>
      <c r="I16" s="135"/>
      <c r="J16" s="187"/>
      <c r="K16" s="188"/>
      <c r="L16" s="36" t="s">
        <v>139</v>
      </c>
      <c r="M16" s="87">
        <f>'January-June'!M16</f>
        <v>0</v>
      </c>
      <c r="N16" s="128"/>
    </row>
    <row r="17" spans="1:14" ht="15.75" thickBot="1">
      <c r="A17" s="128"/>
      <c r="B17" s="161"/>
      <c r="C17" s="154"/>
      <c r="D17" s="154"/>
      <c r="E17" s="154"/>
      <c r="F17" s="154"/>
      <c r="G17" s="154"/>
      <c r="H17" s="162"/>
      <c r="I17" s="135"/>
      <c r="J17" s="189"/>
      <c r="K17" s="190"/>
      <c r="L17" s="37" t="s">
        <v>208</v>
      </c>
      <c r="M17" s="87">
        <f>'January-June'!M17</f>
        <v>0</v>
      </c>
      <c r="N17" s="128"/>
    </row>
    <row r="18" spans="1:14" ht="18.75" customHeight="1" thickBot="1">
      <c r="A18" s="128"/>
      <c r="B18" s="24" t="s">
        <v>8</v>
      </c>
      <c r="C18" s="91">
        <f t="shared" ref="C18:H18" si="0">SUM(C13:C16)</f>
        <v>0</v>
      </c>
      <c r="D18" s="91">
        <f t="shared" si="0"/>
        <v>0</v>
      </c>
      <c r="E18" s="91">
        <f t="shared" si="0"/>
        <v>0</v>
      </c>
      <c r="F18" s="93">
        <f t="shared" si="0"/>
        <v>0</v>
      </c>
      <c r="G18" s="91">
        <f t="shared" si="0"/>
        <v>0</v>
      </c>
      <c r="H18" s="92">
        <f t="shared" si="0"/>
        <v>0</v>
      </c>
      <c r="I18" s="135"/>
      <c r="J18" s="137"/>
      <c r="K18" s="137"/>
      <c r="L18" s="137"/>
      <c r="M18" s="137"/>
      <c r="N18" s="128"/>
    </row>
    <row r="19" spans="1:14" ht="16.5" thickBot="1">
      <c r="A19" s="128"/>
      <c r="B19" s="179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  <row r="20" spans="1:14" ht="19.5" thickBot="1">
      <c r="A20" s="128"/>
      <c r="B20" s="131" t="s">
        <v>235</v>
      </c>
      <c r="C20" s="132"/>
      <c r="D20" s="132"/>
      <c r="E20" s="133"/>
      <c r="F20" s="180"/>
      <c r="G20" s="128"/>
      <c r="H20" s="191" t="s">
        <v>182</v>
      </c>
      <c r="I20" s="192"/>
      <c r="J20" s="192"/>
      <c r="K20" s="192"/>
      <c r="L20" s="192"/>
      <c r="M20" s="193"/>
      <c r="N20" s="128"/>
    </row>
    <row r="21" spans="1:14" ht="21">
      <c r="A21" s="128"/>
      <c r="B21" s="18" t="s">
        <v>1</v>
      </c>
      <c r="C21" s="19" t="s">
        <v>9</v>
      </c>
      <c r="D21" s="19" t="s">
        <v>10</v>
      </c>
      <c r="E21" s="25" t="s">
        <v>11</v>
      </c>
      <c r="F21" s="128"/>
      <c r="G21" s="128"/>
      <c r="H21" s="194" t="s">
        <v>194</v>
      </c>
      <c r="I21" s="163"/>
      <c r="J21" s="163"/>
      <c r="K21" s="79">
        <f>F3</f>
        <v>2017</v>
      </c>
      <c r="L21" s="38" t="s">
        <v>213</v>
      </c>
      <c r="M21" s="85">
        <f>'January-June'!M21</f>
        <v>0</v>
      </c>
      <c r="N21" s="128"/>
    </row>
    <row r="22" spans="1:14" ht="18.75" customHeight="1">
      <c r="A22" s="128"/>
      <c r="B22" s="23" t="s">
        <v>4</v>
      </c>
      <c r="C22" s="108">
        <f>'January-June'!C22</f>
        <v>0</v>
      </c>
      <c r="D22" s="108">
        <f>'January-June'!D22</f>
        <v>0</v>
      </c>
      <c r="E22" s="112">
        <f>'January-June'!E22</f>
        <v>0</v>
      </c>
      <c r="F22" s="128"/>
      <c r="G22" s="128"/>
      <c r="H22" s="194" t="s">
        <v>209</v>
      </c>
      <c r="I22" s="163"/>
      <c r="J22" s="163"/>
      <c r="K22" s="80">
        <f>'January-June'!K22</f>
        <v>0</v>
      </c>
      <c r="L22" s="38" t="s">
        <v>195</v>
      </c>
      <c r="M22" s="85">
        <f>'January-June'!M22</f>
        <v>0</v>
      </c>
      <c r="N22" s="128"/>
    </row>
    <row r="23" spans="1:14" ht="18.75" customHeight="1">
      <c r="A23" s="128"/>
      <c r="B23" s="23" t="s">
        <v>5</v>
      </c>
      <c r="C23" s="108">
        <f>'January-June'!C23</f>
        <v>0</v>
      </c>
      <c r="D23" s="108">
        <f>'January-June'!D23</f>
        <v>0</v>
      </c>
      <c r="E23" s="112">
        <f>'January-June'!E23</f>
        <v>0</v>
      </c>
      <c r="F23" s="128"/>
      <c r="G23" s="128"/>
      <c r="H23" s="81"/>
      <c r="I23" s="82"/>
      <c r="J23" s="38" t="s">
        <v>210</v>
      </c>
      <c r="K23" s="80">
        <f>'January-June'!K23</f>
        <v>0</v>
      </c>
      <c r="L23" s="38" t="s">
        <v>196</v>
      </c>
      <c r="M23" s="85">
        <f>'January-June'!M23</f>
        <v>0</v>
      </c>
      <c r="N23" s="128"/>
    </row>
    <row r="24" spans="1:14" ht="18.75" customHeight="1">
      <c r="A24" s="128"/>
      <c r="B24" s="23" t="s">
        <v>6</v>
      </c>
      <c r="C24" s="89"/>
      <c r="D24" s="89"/>
      <c r="E24" s="90"/>
      <c r="F24" s="128"/>
      <c r="G24" s="128"/>
      <c r="H24" s="194" t="s">
        <v>211</v>
      </c>
      <c r="I24" s="163"/>
      <c r="J24" s="163"/>
      <c r="K24" s="80">
        <f>'January-June'!K24</f>
        <v>0</v>
      </c>
      <c r="L24" s="38" t="s">
        <v>197</v>
      </c>
      <c r="M24" s="85">
        <f>'January-June'!M24</f>
        <v>0</v>
      </c>
      <c r="N24" s="128"/>
    </row>
    <row r="25" spans="1:14" ht="18.75" customHeight="1" thickBot="1">
      <c r="A25" s="128"/>
      <c r="B25" s="23" t="s">
        <v>7</v>
      </c>
      <c r="C25" s="89"/>
      <c r="D25" s="89"/>
      <c r="E25" s="90"/>
      <c r="F25" s="128"/>
      <c r="G25" s="128"/>
      <c r="H25" s="195" t="s">
        <v>212</v>
      </c>
      <c r="I25" s="196"/>
      <c r="J25" s="196"/>
      <c r="K25" s="86">
        <f>'January-June'!K25</f>
        <v>0</v>
      </c>
      <c r="L25" s="39"/>
      <c r="M25" s="83"/>
      <c r="N25" s="128"/>
    </row>
    <row r="26" spans="1:14">
      <c r="A26" s="128"/>
      <c r="B26" s="150"/>
      <c r="C26" s="151"/>
      <c r="D26" s="151"/>
      <c r="E26" s="152"/>
      <c r="F26" s="128"/>
      <c r="G26" s="128"/>
      <c r="H26" s="137"/>
      <c r="I26" s="137"/>
      <c r="J26" s="137"/>
      <c r="K26" s="137"/>
      <c r="L26" s="137"/>
      <c r="M26" s="137"/>
      <c r="N26" s="128"/>
    </row>
    <row r="27" spans="1:14" ht="18.75" customHeight="1" thickBot="1">
      <c r="A27" s="128"/>
      <c r="B27" s="24" t="s">
        <v>8</v>
      </c>
      <c r="C27" s="91">
        <f>SUM(C22:C25)</f>
        <v>0</v>
      </c>
      <c r="D27" s="91">
        <f t="shared" ref="D27:E27" si="1">SUM(D22:D25)</f>
        <v>0</v>
      </c>
      <c r="E27" s="92">
        <f t="shared" si="1"/>
        <v>0</v>
      </c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ht="16.5" thickBot="1">
      <c r="A28" s="128"/>
      <c r="B28" s="26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9.5" thickBot="1">
      <c r="A29" s="128"/>
      <c r="B29" s="197" t="s">
        <v>192</v>
      </c>
      <c r="C29" s="197"/>
      <c r="D29" s="197"/>
      <c r="E29" s="197"/>
      <c r="F29" s="128"/>
      <c r="G29" s="128"/>
      <c r="H29" s="128"/>
      <c r="I29" s="128"/>
      <c r="J29" s="131" t="s">
        <v>237</v>
      </c>
      <c r="K29" s="132"/>
      <c r="L29" s="133"/>
      <c r="M29" s="181"/>
      <c r="N29" s="128"/>
    </row>
    <row r="30" spans="1:14">
      <c r="A30" s="128"/>
      <c r="B30" s="97" t="s">
        <v>150</v>
      </c>
      <c r="C30" s="113">
        <v>50</v>
      </c>
      <c r="D30" s="97" t="s">
        <v>156</v>
      </c>
      <c r="E30" s="113">
        <v>10</v>
      </c>
      <c r="F30" s="128"/>
      <c r="G30" s="128"/>
      <c r="H30" s="128"/>
      <c r="I30" s="128"/>
      <c r="J30" s="49"/>
      <c r="K30" s="27" t="s">
        <v>184</v>
      </c>
      <c r="L30" s="28" t="s">
        <v>144</v>
      </c>
      <c r="M30" s="135"/>
      <c r="N30" s="128"/>
    </row>
    <row r="31" spans="1:14">
      <c r="A31" s="128"/>
      <c r="B31" s="97" t="s">
        <v>151</v>
      </c>
      <c r="C31" s="113">
        <v>60</v>
      </c>
      <c r="D31" s="97" t="s">
        <v>179</v>
      </c>
      <c r="E31" s="113">
        <v>7</v>
      </c>
      <c r="F31" s="128"/>
      <c r="G31" s="128"/>
      <c r="H31" s="128"/>
      <c r="I31" s="128"/>
      <c r="J31" s="29" t="s">
        <v>162</v>
      </c>
      <c r="K31" s="52">
        <f>'January-June'!K31</f>
        <v>0</v>
      </c>
      <c r="L31" s="53">
        <f>'January-June'!L31</f>
        <v>0</v>
      </c>
      <c r="M31" s="135"/>
      <c r="N31" s="128"/>
    </row>
    <row r="32" spans="1:14" ht="15.75" thickBot="1">
      <c r="A32" s="128"/>
      <c r="B32" s="97" t="s">
        <v>152</v>
      </c>
      <c r="C32" s="113">
        <v>70</v>
      </c>
      <c r="D32" s="97" t="s">
        <v>158</v>
      </c>
      <c r="E32" s="113">
        <v>7</v>
      </c>
      <c r="F32" s="128"/>
      <c r="G32" s="128"/>
      <c r="H32" s="128"/>
      <c r="I32" s="128"/>
      <c r="J32" s="30" t="s">
        <v>183</v>
      </c>
      <c r="K32" s="54">
        <f>'January-June'!K32</f>
        <v>0</v>
      </c>
      <c r="L32" s="55">
        <f>'January-June'!L32</f>
        <v>0</v>
      </c>
      <c r="M32" s="135"/>
      <c r="N32" s="128"/>
    </row>
    <row r="33" spans="1:14">
      <c r="A33" s="128"/>
      <c r="B33" s="97" t="s">
        <v>168</v>
      </c>
      <c r="C33" s="113">
        <f>'January-June'!C33</f>
        <v>0</v>
      </c>
      <c r="D33" s="97" t="s">
        <v>180</v>
      </c>
      <c r="E33" s="113">
        <f>'January-June'!E33</f>
        <v>0</v>
      </c>
      <c r="F33" s="128"/>
      <c r="G33" s="128"/>
      <c r="H33" s="128"/>
      <c r="I33" s="128"/>
      <c r="J33" s="198"/>
      <c r="K33" s="137"/>
      <c r="L33" s="137"/>
      <c r="M33" s="130"/>
      <c r="N33" s="128"/>
    </row>
    <row r="34" spans="1:14">
      <c r="A34" s="128"/>
      <c r="B34" s="97" t="s">
        <v>153</v>
      </c>
      <c r="C34" s="113">
        <v>11</v>
      </c>
      <c r="D34" s="97" t="s">
        <v>181</v>
      </c>
      <c r="E34" s="113">
        <f>'January-June'!E34</f>
        <v>0</v>
      </c>
      <c r="F34" s="128"/>
      <c r="G34" s="128"/>
      <c r="H34" s="128"/>
      <c r="I34" s="128"/>
      <c r="J34" s="138"/>
      <c r="K34" s="128"/>
      <c r="L34" s="128"/>
      <c r="M34" s="130"/>
      <c r="N34" s="128"/>
    </row>
    <row r="35" spans="1:14">
      <c r="A35" s="128"/>
      <c r="B35" s="97" t="s">
        <v>154</v>
      </c>
      <c r="C35" s="113">
        <v>7</v>
      </c>
      <c r="D35" s="97" t="s">
        <v>160</v>
      </c>
      <c r="E35" s="113">
        <f>'January-June'!E35</f>
        <v>0</v>
      </c>
      <c r="F35" s="128"/>
      <c r="G35" s="128"/>
      <c r="H35" s="128"/>
      <c r="I35" s="128"/>
      <c r="J35" s="128"/>
      <c r="K35" s="128"/>
      <c r="L35" s="128"/>
      <c r="M35" s="128"/>
      <c r="N35" s="128"/>
    </row>
    <row r="36" spans="1:14">
      <c r="A36" s="128"/>
      <c r="B36" s="97" t="s">
        <v>155</v>
      </c>
      <c r="C36" s="113">
        <v>5</v>
      </c>
      <c r="D36" s="97" t="s">
        <v>161</v>
      </c>
      <c r="E36" s="113">
        <v>10</v>
      </c>
      <c r="F36" s="128"/>
      <c r="G36" s="128"/>
      <c r="H36" s="128"/>
      <c r="I36" s="128"/>
      <c r="J36" s="128"/>
      <c r="K36" s="128"/>
      <c r="L36" s="128"/>
      <c r="M36" s="128"/>
      <c r="N36" s="128"/>
    </row>
    <row r="37" spans="1:14">
      <c r="A37" s="128"/>
      <c r="B37" s="97" t="s">
        <v>193</v>
      </c>
      <c r="C37" s="113">
        <f>'January-June'!C37</f>
        <v>0</v>
      </c>
      <c r="D37" s="98" t="s">
        <v>228</v>
      </c>
      <c r="E37" s="113">
        <f>'January-June'!E37</f>
        <v>0</v>
      </c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ht="6" customHeight="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</row>
  </sheetData>
  <sheetProtection password="CC47" sheet="1" objects="1" scenarios="1"/>
  <mergeCells count="45">
    <mergeCell ref="J33:L34"/>
    <mergeCell ref="H8:J8"/>
    <mergeCell ref="H1:M1"/>
    <mergeCell ref="K6:M6"/>
    <mergeCell ref="K7:M7"/>
    <mergeCell ref="K8:M8"/>
    <mergeCell ref="H9:M9"/>
    <mergeCell ref="H3:M3"/>
    <mergeCell ref="H4:M4"/>
    <mergeCell ref="H5:K5"/>
    <mergeCell ref="H6:J6"/>
    <mergeCell ref="H7:J7"/>
    <mergeCell ref="H10:M10"/>
    <mergeCell ref="N1:N38"/>
    <mergeCell ref="G2:G10"/>
    <mergeCell ref="B2:F2"/>
    <mergeCell ref="C3:D3"/>
    <mergeCell ref="H20:M20"/>
    <mergeCell ref="H21:J21"/>
    <mergeCell ref="H22:J22"/>
    <mergeCell ref="H24:J24"/>
    <mergeCell ref="H25:J25"/>
    <mergeCell ref="B29:E29"/>
    <mergeCell ref="J29:L29"/>
    <mergeCell ref="I11:I18"/>
    <mergeCell ref="J18:M18"/>
    <mergeCell ref="B6:F10"/>
    <mergeCell ref="C4:E4"/>
    <mergeCell ref="B5:E5"/>
    <mergeCell ref="A1:A38"/>
    <mergeCell ref="B19:M19"/>
    <mergeCell ref="F20:G37"/>
    <mergeCell ref="B38:M38"/>
    <mergeCell ref="H26:I37"/>
    <mergeCell ref="J26:M28"/>
    <mergeCell ref="M29:M34"/>
    <mergeCell ref="J35:M37"/>
    <mergeCell ref="B17:H17"/>
    <mergeCell ref="B26:E26"/>
    <mergeCell ref="B1:C1"/>
    <mergeCell ref="B20:E20"/>
    <mergeCell ref="J11:M11"/>
    <mergeCell ref="B11:H11"/>
    <mergeCell ref="J16:K17"/>
    <mergeCell ref="H2:M2"/>
  </mergeCells>
  <dataValidations count="2">
    <dataValidation type="date" operator="greaterThanOrEqual" allowBlank="1" showInputMessage="1" showErrorMessage="1" sqref="M25">
      <formula1>41275</formula1>
    </dataValidation>
    <dataValidation operator="greaterThanOrEqual" allowBlank="1" showInputMessage="1" showErrorMessage="1" sqref="E37"/>
  </dataValidations>
  <hyperlinks>
    <hyperlink ref="C3" r:id="rId1"/>
    <hyperlink ref="L5" r:id="rId2"/>
    <hyperlink ref="K6" r:id="rId3"/>
    <hyperlink ref="K7" r:id="rId4"/>
    <hyperlink ref="K8" r:id="rId5"/>
  </hyperlinks>
  <pageMargins left="0.25" right="0.25" top="0.75" bottom="0.75" header="0.3" footer="0.3"/>
  <pageSetup scale="66" orientation="landscape" verticalDpi="599" r:id="rId6"/>
  <ignoredErrors>
    <ignoredError sqref="C14:H14 C22:E22 C23:E23 D13:H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CountyNumbers!A1:A116</xm:f>
          </x14:formula1>
          <xm:sqref>D1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116"/>
  <sheetViews>
    <sheetView workbookViewId="0">
      <selection activeCell="A2" sqref="A2:A116"/>
    </sheetView>
  </sheetViews>
  <sheetFormatPr defaultRowHeight="15"/>
  <cols>
    <col min="1" max="1" width="12.5703125" bestFit="1" customWidth="1"/>
    <col min="2" max="2" width="4.5703125" bestFit="1" customWidth="1"/>
    <col min="3" max="3" width="4" bestFit="1" customWidth="1"/>
  </cols>
  <sheetData>
    <row r="1" spans="1:3">
      <c r="A1" s="3" t="s">
        <v>13</v>
      </c>
      <c r="B1" s="4" t="s">
        <v>171</v>
      </c>
      <c r="C1" s="4" t="s">
        <v>172</v>
      </c>
    </row>
    <row r="2" spans="1:3">
      <c r="A2" s="5" t="s">
        <v>17</v>
      </c>
      <c r="B2" s="5">
        <v>1</v>
      </c>
      <c r="C2" s="5">
        <v>2</v>
      </c>
    </row>
    <row r="3" spans="1:3">
      <c r="A3" s="5" t="s">
        <v>18</v>
      </c>
      <c r="B3" s="5">
        <v>2</v>
      </c>
      <c r="C3" s="5">
        <v>3</v>
      </c>
    </row>
    <row r="4" spans="1:3">
      <c r="A4" s="5" t="s">
        <v>19</v>
      </c>
      <c r="B4" s="5">
        <v>3</v>
      </c>
      <c r="C4" s="5">
        <v>3</v>
      </c>
    </row>
    <row r="5" spans="1:3">
      <c r="A5" s="5" t="s">
        <v>20</v>
      </c>
      <c r="B5" s="5">
        <v>4</v>
      </c>
      <c r="C5" s="5">
        <v>7</v>
      </c>
    </row>
    <row r="6" spans="1:3">
      <c r="A6" s="5" t="s">
        <v>21</v>
      </c>
      <c r="B6" s="5">
        <v>5</v>
      </c>
      <c r="C6" s="5">
        <v>6</v>
      </c>
    </row>
    <row r="7" spans="1:3">
      <c r="A7" s="5" t="s">
        <v>22</v>
      </c>
      <c r="B7" s="5">
        <v>6</v>
      </c>
      <c r="C7" s="5">
        <v>6</v>
      </c>
    </row>
    <row r="8" spans="1:3">
      <c r="A8" s="5" t="s">
        <v>23</v>
      </c>
      <c r="B8" s="5">
        <v>7</v>
      </c>
      <c r="C8" s="5">
        <v>6</v>
      </c>
    </row>
    <row r="9" spans="1:3">
      <c r="A9" s="5" t="s">
        <v>24</v>
      </c>
      <c r="B9" s="5">
        <v>8</v>
      </c>
      <c r="C9" s="5">
        <v>6</v>
      </c>
    </row>
    <row r="10" spans="1:3">
      <c r="A10" s="5" t="s">
        <v>25</v>
      </c>
      <c r="B10" s="5">
        <v>9</v>
      </c>
      <c r="C10" s="5">
        <v>8</v>
      </c>
    </row>
    <row r="11" spans="1:3">
      <c r="A11" s="5" t="s">
        <v>26</v>
      </c>
      <c r="B11" s="5">
        <v>10</v>
      </c>
      <c r="C11" s="5">
        <v>11</v>
      </c>
    </row>
    <row r="12" spans="1:3">
      <c r="A12" s="5" t="s">
        <v>27</v>
      </c>
      <c r="B12" s="5">
        <v>11</v>
      </c>
      <c r="C12" s="5">
        <v>3</v>
      </c>
    </row>
    <row r="13" spans="1:3">
      <c r="A13" s="5" t="s">
        <v>28</v>
      </c>
      <c r="B13" s="5">
        <v>12</v>
      </c>
      <c r="C13" s="5">
        <v>8</v>
      </c>
    </row>
    <row r="14" spans="1:3">
      <c r="A14" s="5" t="s">
        <v>29</v>
      </c>
      <c r="B14" s="5">
        <v>13</v>
      </c>
      <c r="C14" s="5">
        <v>3</v>
      </c>
    </row>
    <row r="15" spans="1:3">
      <c r="A15" s="5" t="s">
        <v>30</v>
      </c>
      <c r="B15" s="5">
        <v>14</v>
      </c>
      <c r="C15" s="5">
        <v>7</v>
      </c>
    </row>
    <row r="16" spans="1:3">
      <c r="A16" s="5" t="s">
        <v>31</v>
      </c>
      <c r="B16" s="5">
        <v>15</v>
      </c>
      <c r="C16" s="5">
        <v>11</v>
      </c>
    </row>
    <row r="17" spans="1:3">
      <c r="A17" s="5" t="s">
        <v>15</v>
      </c>
      <c r="B17" s="5">
        <v>16</v>
      </c>
      <c r="C17" s="5">
        <v>8</v>
      </c>
    </row>
    <row r="18" spans="1:3">
      <c r="A18" s="5" t="s">
        <v>32</v>
      </c>
      <c r="B18" s="5">
        <v>17</v>
      </c>
      <c r="C18" s="5">
        <v>5</v>
      </c>
    </row>
    <row r="19" spans="1:3">
      <c r="A19" s="5" t="s">
        <v>33</v>
      </c>
      <c r="B19" s="5">
        <v>18</v>
      </c>
      <c r="C19" s="5">
        <v>10</v>
      </c>
    </row>
    <row r="20" spans="1:3">
      <c r="A20" s="5" t="s">
        <v>34</v>
      </c>
      <c r="B20" s="5">
        <v>19</v>
      </c>
      <c r="C20" s="5">
        <v>5</v>
      </c>
    </row>
    <row r="21" spans="1:3">
      <c r="A21" s="5" t="s">
        <v>35</v>
      </c>
      <c r="B21" s="5">
        <v>20</v>
      </c>
      <c r="C21" s="5">
        <v>6</v>
      </c>
    </row>
    <row r="22" spans="1:3">
      <c r="A22" s="5" t="s">
        <v>36</v>
      </c>
      <c r="B22" s="5">
        <v>21</v>
      </c>
      <c r="C22" s="5">
        <v>2</v>
      </c>
    </row>
    <row r="23" spans="1:3">
      <c r="A23" s="5" t="s">
        <v>37</v>
      </c>
      <c r="B23" s="5">
        <v>22</v>
      </c>
      <c r="C23" s="5">
        <v>6</v>
      </c>
    </row>
    <row r="24" spans="1:3">
      <c r="A24" s="5" t="s">
        <v>38</v>
      </c>
      <c r="B24" s="5">
        <v>23</v>
      </c>
      <c r="C24" s="5">
        <v>2</v>
      </c>
    </row>
    <row r="25" spans="1:3">
      <c r="A25" s="5" t="s">
        <v>39</v>
      </c>
      <c r="B25" s="5">
        <v>24</v>
      </c>
      <c r="C25" s="5">
        <v>3</v>
      </c>
    </row>
    <row r="26" spans="1:3">
      <c r="A26" s="5" t="s">
        <v>40</v>
      </c>
      <c r="B26" s="5">
        <v>25</v>
      </c>
      <c r="C26" s="5">
        <v>3</v>
      </c>
    </row>
    <row r="27" spans="1:3">
      <c r="A27" s="5" t="s">
        <v>41</v>
      </c>
      <c r="B27" s="5">
        <v>26</v>
      </c>
      <c r="C27" s="5">
        <v>11</v>
      </c>
    </row>
    <row r="28" spans="1:3">
      <c r="A28" s="5" t="s">
        <v>42</v>
      </c>
      <c r="B28" s="5">
        <v>27</v>
      </c>
      <c r="C28" s="5">
        <v>5</v>
      </c>
    </row>
    <row r="29" spans="1:3">
      <c r="A29" s="5" t="s">
        <v>43</v>
      </c>
      <c r="B29" s="5">
        <v>28</v>
      </c>
      <c r="C29" s="5">
        <v>8</v>
      </c>
    </row>
    <row r="30" spans="1:3">
      <c r="A30" s="5" t="s">
        <v>44</v>
      </c>
      <c r="B30" s="5">
        <v>29</v>
      </c>
      <c r="C30" s="5">
        <v>6</v>
      </c>
    </row>
    <row r="31" spans="1:3">
      <c r="A31" s="5" t="s">
        <v>45</v>
      </c>
      <c r="B31" s="5">
        <v>30</v>
      </c>
      <c r="C31" s="5">
        <v>9</v>
      </c>
    </row>
    <row r="32" spans="1:3">
      <c r="A32" s="5" t="s">
        <v>46</v>
      </c>
      <c r="B32" s="5">
        <v>31</v>
      </c>
      <c r="C32" s="5">
        <v>3</v>
      </c>
    </row>
    <row r="33" spans="1:3">
      <c r="A33" s="5" t="s">
        <v>47</v>
      </c>
      <c r="B33" s="5">
        <v>32</v>
      </c>
      <c r="C33" s="5">
        <v>3</v>
      </c>
    </row>
    <row r="34" spans="1:3">
      <c r="A34" s="5" t="s">
        <v>48</v>
      </c>
      <c r="B34" s="5">
        <v>33</v>
      </c>
      <c r="C34" s="5">
        <v>9</v>
      </c>
    </row>
    <row r="35" spans="1:3">
      <c r="A35" s="5" t="s">
        <v>49</v>
      </c>
      <c r="B35" s="5">
        <v>34</v>
      </c>
      <c r="C35" s="5">
        <v>9</v>
      </c>
    </row>
    <row r="36" spans="1:3">
      <c r="A36" s="5" t="s">
        <v>50</v>
      </c>
      <c r="B36" s="5">
        <v>35</v>
      </c>
      <c r="C36" s="5">
        <v>4</v>
      </c>
    </row>
    <row r="37" spans="1:3">
      <c r="A37" s="5" t="s">
        <v>51</v>
      </c>
      <c r="B37" s="5">
        <v>36</v>
      </c>
      <c r="C37" s="5">
        <v>1</v>
      </c>
    </row>
    <row r="38" spans="1:3">
      <c r="A38" s="5" t="s">
        <v>52</v>
      </c>
      <c r="B38" s="5">
        <v>37</v>
      </c>
      <c r="C38" s="5">
        <v>7</v>
      </c>
    </row>
    <row r="39" spans="1:3">
      <c r="A39" s="5" t="s">
        <v>53</v>
      </c>
      <c r="B39" s="5">
        <v>38</v>
      </c>
      <c r="C39" s="5">
        <v>3</v>
      </c>
    </row>
    <row r="40" spans="1:3">
      <c r="A40" s="5" t="s">
        <v>54</v>
      </c>
      <c r="B40" s="5">
        <v>39</v>
      </c>
      <c r="C40" s="5">
        <v>11</v>
      </c>
    </row>
    <row r="41" spans="1:3">
      <c r="A41" s="5" t="s">
        <v>55</v>
      </c>
      <c r="B41" s="5">
        <v>40</v>
      </c>
      <c r="C41" s="5">
        <v>3</v>
      </c>
    </row>
    <row r="42" spans="1:3">
      <c r="A42" s="5" t="s">
        <v>56</v>
      </c>
      <c r="B42" s="5">
        <v>41</v>
      </c>
      <c r="C42" s="5">
        <v>3</v>
      </c>
    </row>
    <row r="43" spans="1:3">
      <c r="A43" s="5" t="s">
        <v>57</v>
      </c>
      <c r="B43" s="5">
        <v>42</v>
      </c>
      <c r="C43" s="5">
        <v>6</v>
      </c>
    </row>
    <row r="44" spans="1:3">
      <c r="A44" s="5" t="s">
        <v>58</v>
      </c>
      <c r="B44" s="5">
        <v>43</v>
      </c>
      <c r="C44" s="5">
        <v>6</v>
      </c>
    </row>
    <row r="45" spans="1:3">
      <c r="A45" s="5" t="s">
        <v>59</v>
      </c>
      <c r="B45" s="5">
        <v>44</v>
      </c>
      <c r="C45" s="5">
        <v>3</v>
      </c>
    </row>
    <row r="46" spans="1:3">
      <c r="A46" s="5" t="s">
        <v>60</v>
      </c>
      <c r="B46" s="5">
        <v>45</v>
      </c>
      <c r="C46" s="5">
        <v>8</v>
      </c>
    </row>
    <row r="47" spans="1:3">
      <c r="A47" s="5" t="s">
        <v>61</v>
      </c>
      <c r="B47" s="5">
        <v>46</v>
      </c>
      <c r="C47" s="5">
        <v>9</v>
      </c>
    </row>
    <row r="48" spans="1:3">
      <c r="A48" s="5" t="s">
        <v>62</v>
      </c>
      <c r="B48" s="5">
        <v>47</v>
      </c>
      <c r="C48" s="5">
        <v>8</v>
      </c>
    </row>
    <row r="49" spans="1:3">
      <c r="A49" s="5" t="s">
        <v>63</v>
      </c>
      <c r="B49" s="5">
        <v>48</v>
      </c>
      <c r="C49" s="5">
        <v>11</v>
      </c>
    </row>
    <row r="50" spans="1:3">
      <c r="A50" s="5" t="s">
        <v>64</v>
      </c>
      <c r="B50" s="5">
        <v>49</v>
      </c>
      <c r="C50" s="5">
        <v>11</v>
      </c>
    </row>
    <row r="51" spans="1:3">
      <c r="A51" s="5" t="s">
        <v>65</v>
      </c>
      <c r="B51" s="5">
        <v>50</v>
      </c>
      <c r="C51" s="5">
        <v>1</v>
      </c>
    </row>
    <row r="52" spans="1:3">
      <c r="A52" s="5" t="s">
        <v>66</v>
      </c>
      <c r="B52" s="5">
        <v>51</v>
      </c>
      <c r="C52" s="5">
        <v>5</v>
      </c>
    </row>
    <row r="53" spans="1:3">
      <c r="A53" s="5" t="s">
        <v>67</v>
      </c>
      <c r="B53" s="5">
        <v>52</v>
      </c>
      <c r="C53" s="5">
        <v>2</v>
      </c>
    </row>
    <row r="54" spans="1:3">
      <c r="A54" s="5" t="s">
        <v>68</v>
      </c>
      <c r="B54" s="5">
        <v>53</v>
      </c>
      <c r="C54" s="5">
        <v>9</v>
      </c>
    </row>
    <row r="55" spans="1:3">
      <c r="A55" s="5" t="s">
        <v>69</v>
      </c>
      <c r="B55" s="5">
        <v>54</v>
      </c>
      <c r="C55" s="5">
        <v>3</v>
      </c>
    </row>
    <row r="56" spans="1:3">
      <c r="A56" s="5" t="s">
        <v>70</v>
      </c>
      <c r="B56" s="5">
        <v>55</v>
      </c>
      <c r="C56" s="5">
        <v>6</v>
      </c>
    </row>
    <row r="57" spans="1:3">
      <c r="A57" s="5" t="s">
        <v>71</v>
      </c>
      <c r="B57" s="5">
        <v>56</v>
      </c>
      <c r="C57" s="5">
        <v>2</v>
      </c>
    </row>
    <row r="58" spans="1:3">
      <c r="A58" s="5" t="s">
        <v>72</v>
      </c>
      <c r="B58" s="5">
        <v>57</v>
      </c>
      <c r="C58" s="5">
        <v>1</v>
      </c>
    </row>
    <row r="59" spans="1:3">
      <c r="A59" s="5" t="s">
        <v>73</v>
      </c>
      <c r="B59" s="5">
        <v>58</v>
      </c>
      <c r="C59" s="5">
        <v>2</v>
      </c>
    </row>
    <row r="60" spans="1:3">
      <c r="A60" s="5" t="s">
        <v>74</v>
      </c>
      <c r="B60" s="5">
        <v>59</v>
      </c>
      <c r="C60" s="5">
        <v>5</v>
      </c>
    </row>
    <row r="61" spans="1:3">
      <c r="A61" s="5" t="s">
        <v>75</v>
      </c>
      <c r="B61" s="5">
        <v>60</v>
      </c>
      <c r="C61" s="5">
        <v>6</v>
      </c>
    </row>
    <row r="62" spans="1:3">
      <c r="A62" s="5" t="s">
        <v>76</v>
      </c>
      <c r="B62" s="5">
        <v>61</v>
      </c>
      <c r="C62" s="5">
        <v>2</v>
      </c>
    </row>
    <row r="63" spans="1:3">
      <c r="A63" s="5" t="s">
        <v>77</v>
      </c>
      <c r="B63" s="5">
        <v>62</v>
      </c>
      <c r="C63" s="5">
        <v>8</v>
      </c>
    </row>
    <row r="64" spans="1:3">
      <c r="A64" s="5" t="s">
        <v>78</v>
      </c>
      <c r="B64" s="5">
        <v>63</v>
      </c>
      <c r="C64" s="5">
        <v>8</v>
      </c>
    </row>
    <row r="65" spans="1:3">
      <c r="A65" s="5" t="s">
        <v>79</v>
      </c>
      <c r="B65" s="5">
        <v>64</v>
      </c>
      <c r="C65" s="5">
        <v>2</v>
      </c>
    </row>
    <row r="66" spans="1:3">
      <c r="A66" s="5" t="s">
        <v>80</v>
      </c>
      <c r="B66" s="5">
        <v>65</v>
      </c>
      <c r="C66" s="5">
        <v>2</v>
      </c>
    </row>
    <row r="67" spans="1:3">
      <c r="A67" s="5" t="s">
        <v>81</v>
      </c>
      <c r="B67" s="5">
        <v>66</v>
      </c>
      <c r="C67" s="5">
        <v>9</v>
      </c>
    </row>
    <row r="68" spans="1:3">
      <c r="A68" s="5" t="s">
        <v>82</v>
      </c>
      <c r="B68" s="5">
        <v>67</v>
      </c>
      <c r="C68" s="5">
        <v>4</v>
      </c>
    </row>
    <row r="69" spans="1:3">
      <c r="A69" s="5" t="s">
        <v>83</v>
      </c>
      <c r="B69" s="5">
        <v>68</v>
      </c>
      <c r="C69" s="5">
        <v>8</v>
      </c>
    </row>
    <row r="70" spans="1:3">
      <c r="A70" s="5" t="s">
        <v>84</v>
      </c>
      <c r="B70" s="5">
        <v>69</v>
      </c>
      <c r="C70" s="5">
        <v>2</v>
      </c>
    </row>
    <row r="71" spans="1:3">
      <c r="A71" s="5" t="s">
        <v>85</v>
      </c>
      <c r="B71" s="5">
        <v>70</v>
      </c>
      <c r="C71" s="5">
        <v>7</v>
      </c>
    </row>
    <row r="72" spans="1:3">
      <c r="A72" s="5" t="s">
        <v>86</v>
      </c>
      <c r="B72" s="5">
        <v>71</v>
      </c>
      <c r="C72" s="5">
        <v>9</v>
      </c>
    </row>
    <row r="73" spans="1:3">
      <c r="A73" s="5" t="s">
        <v>87</v>
      </c>
      <c r="B73" s="5">
        <v>72</v>
      </c>
      <c r="C73" s="5">
        <v>4</v>
      </c>
    </row>
    <row r="74" spans="1:3">
      <c r="A74" s="5" t="s">
        <v>88</v>
      </c>
      <c r="B74" s="5">
        <v>73</v>
      </c>
      <c r="C74" s="5">
        <v>6</v>
      </c>
    </row>
    <row r="75" spans="1:3">
      <c r="A75" s="5" t="s">
        <v>89</v>
      </c>
      <c r="B75" s="5">
        <v>74</v>
      </c>
      <c r="C75" s="5">
        <v>3</v>
      </c>
    </row>
    <row r="76" spans="1:3">
      <c r="A76" s="5" t="s">
        <v>90</v>
      </c>
      <c r="B76" s="5">
        <v>75</v>
      </c>
      <c r="C76" s="5">
        <v>9</v>
      </c>
    </row>
    <row r="77" spans="1:3">
      <c r="A77" s="5" t="s">
        <v>91</v>
      </c>
      <c r="B77" s="5">
        <v>76</v>
      </c>
      <c r="C77" s="5">
        <v>8</v>
      </c>
    </row>
    <row r="78" spans="1:3">
      <c r="A78" s="5" t="s">
        <v>92</v>
      </c>
      <c r="B78" s="5">
        <v>77</v>
      </c>
      <c r="C78" s="5">
        <v>9</v>
      </c>
    </row>
    <row r="79" spans="1:3">
      <c r="A79" s="5" t="s">
        <v>93</v>
      </c>
      <c r="B79" s="5">
        <v>78</v>
      </c>
      <c r="C79" s="5">
        <v>4</v>
      </c>
    </row>
    <row r="80" spans="1:3">
      <c r="A80" s="5" t="s">
        <v>94</v>
      </c>
      <c r="B80" s="5">
        <v>79</v>
      </c>
      <c r="C80" s="5">
        <v>8</v>
      </c>
    </row>
    <row r="81" spans="1:3">
      <c r="A81" s="5" t="s">
        <v>95</v>
      </c>
      <c r="B81" s="5">
        <v>80</v>
      </c>
      <c r="C81" s="5">
        <v>5</v>
      </c>
    </row>
    <row r="82" spans="1:3">
      <c r="A82" s="5" t="s">
        <v>96</v>
      </c>
      <c r="B82" s="5">
        <v>81</v>
      </c>
      <c r="C82" s="5">
        <v>9</v>
      </c>
    </row>
    <row r="83" spans="1:3">
      <c r="A83" s="5" t="s">
        <v>97</v>
      </c>
      <c r="B83" s="5">
        <v>82</v>
      </c>
      <c r="C83" s="5">
        <v>7</v>
      </c>
    </row>
    <row r="84" spans="1:3">
      <c r="A84" s="5" t="s">
        <v>98</v>
      </c>
      <c r="B84" s="5">
        <v>83</v>
      </c>
      <c r="C84" s="5">
        <v>3</v>
      </c>
    </row>
    <row r="85" spans="1:3">
      <c r="A85" s="5" t="s">
        <v>99</v>
      </c>
      <c r="B85" s="5">
        <v>84</v>
      </c>
      <c r="C85" s="5">
        <v>9</v>
      </c>
    </row>
    <row r="86" spans="1:3">
      <c r="A86" s="5" t="s">
        <v>100</v>
      </c>
      <c r="B86" s="5">
        <v>85</v>
      </c>
      <c r="C86" s="5">
        <v>9</v>
      </c>
    </row>
    <row r="87" spans="1:3">
      <c r="A87" s="5" t="s">
        <v>101</v>
      </c>
      <c r="B87" s="5">
        <v>86</v>
      </c>
      <c r="C87" s="5">
        <v>2</v>
      </c>
    </row>
    <row r="88" spans="1:3">
      <c r="A88" s="5" t="s">
        <v>102</v>
      </c>
      <c r="B88" s="5">
        <v>87</v>
      </c>
      <c r="C88" s="5">
        <v>2</v>
      </c>
    </row>
    <row r="89" spans="1:3">
      <c r="A89" s="5" t="s">
        <v>103</v>
      </c>
      <c r="B89" s="5">
        <v>88</v>
      </c>
      <c r="C89" s="5">
        <v>7</v>
      </c>
    </row>
    <row r="90" spans="1:3">
      <c r="A90" s="5" t="s">
        <v>104</v>
      </c>
      <c r="B90" s="5">
        <v>89</v>
      </c>
      <c r="C90" s="5">
        <v>3</v>
      </c>
    </row>
    <row r="91" spans="1:3">
      <c r="A91" s="5" t="s">
        <v>105</v>
      </c>
      <c r="B91" s="5">
        <v>90</v>
      </c>
      <c r="C91" s="5">
        <v>8</v>
      </c>
    </row>
    <row r="92" spans="1:3">
      <c r="A92" s="5" t="s">
        <v>106</v>
      </c>
      <c r="B92" s="5">
        <v>91</v>
      </c>
      <c r="C92" s="5">
        <v>10</v>
      </c>
    </row>
    <row r="93" spans="1:3">
      <c r="A93" s="5" t="s">
        <v>107</v>
      </c>
      <c r="B93" s="5">
        <v>92</v>
      </c>
      <c r="C93" s="5">
        <v>11</v>
      </c>
    </row>
    <row r="94" spans="1:3">
      <c r="A94" s="5" t="s">
        <v>108</v>
      </c>
      <c r="B94" s="5">
        <v>93</v>
      </c>
      <c r="C94" s="5">
        <v>6</v>
      </c>
    </row>
    <row r="95" spans="1:3">
      <c r="A95" s="5" t="s">
        <v>109</v>
      </c>
      <c r="B95" s="5">
        <v>94</v>
      </c>
      <c r="C95" s="5">
        <v>8</v>
      </c>
    </row>
    <row r="96" spans="1:3">
      <c r="A96" s="5" t="s">
        <v>110</v>
      </c>
      <c r="B96" s="5">
        <v>95</v>
      </c>
      <c r="C96" s="5">
        <v>11</v>
      </c>
    </row>
    <row r="97" spans="1:3">
      <c r="A97" s="5" t="s">
        <v>16</v>
      </c>
      <c r="B97" s="5">
        <v>96</v>
      </c>
      <c r="C97" s="5">
        <v>8</v>
      </c>
    </row>
    <row r="98" spans="1:3">
      <c r="A98" s="5" t="s">
        <v>111</v>
      </c>
      <c r="B98" s="5">
        <v>97</v>
      </c>
      <c r="C98" s="5">
        <v>5</v>
      </c>
    </row>
    <row r="99" spans="1:3">
      <c r="A99" s="5" t="s">
        <v>112</v>
      </c>
      <c r="B99" s="5">
        <v>98</v>
      </c>
      <c r="C99" s="5">
        <v>2</v>
      </c>
    </row>
    <row r="100" spans="1:3">
      <c r="A100" s="5" t="s">
        <v>113</v>
      </c>
      <c r="B100" s="5">
        <v>99</v>
      </c>
      <c r="C100" s="5">
        <v>2</v>
      </c>
    </row>
    <row r="101" spans="1:3">
      <c r="A101" s="5" t="s">
        <v>114</v>
      </c>
      <c r="B101" s="5">
        <v>100</v>
      </c>
      <c r="C101" s="5">
        <v>4</v>
      </c>
    </row>
    <row r="102" spans="1:3">
      <c r="A102" s="5" t="s">
        <v>115</v>
      </c>
      <c r="B102" s="5">
        <v>101</v>
      </c>
      <c r="C102" s="5">
        <v>9</v>
      </c>
    </row>
    <row r="103" spans="1:3">
      <c r="A103" s="5" t="s">
        <v>116</v>
      </c>
      <c r="B103" s="5">
        <v>102</v>
      </c>
      <c r="C103" s="5">
        <v>2</v>
      </c>
    </row>
    <row r="104" spans="1:3">
      <c r="A104" s="5" t="s">
        <v>117</v>
      </c>
      <c r="B104" s="5">
        <v>103</v>
      </c>
      <c r="C104" s="5">
        <v>4</v>
      </c>
    </row>
    <row r="105" spans="1:3">
      <c r="A105" s="5" t="s">
        <v>118</v>
      </c>
      <c r="B105" s="5">
        <v>104</v>
      </c>
      <c r="C105" s="5">
        <v>6</v>
      </c>
    </row>
    <row r="106" spans="1:3">
      <c r="A106" s="5" t="s">
        <v>119</v>
      </c>
      <c r="B106" s="5">
        <v>105</v>
      </c>
      <c r="C106" s="5">
        <v>2</v>
      </c>
    </row>
    <row r="107" spans="1:3">
      <c r="A107" s="5" t="s">
        <v>120</v>
      </c>
      <c r="B107" s="5">
        <v>106</v>
      </c>
      <c r="C107" s="5">
        <v>6</v>
      </c>
    </row>
    <row r="108" spans="1:3">
      <c r="A108" s="5" t="s">
        <v>121</v>
      </c>
      <c r="B108" s="5">
        <v>107</v>
      </c>
      <c r="C108" s="5">
        <v>9</v>
      </c>
    </row>
    <row r="109" spans="1:3">
      <c r="A109" s="5" t="s">
        <v>122</v>
      </c>
      <c r="B109" s="5">
        <v>108</v>
      </c>
      <c r="C109" s="5">
        <v>6</v>
      </c>
    </row>
    <row r="110" spans="1:3">
      <c r="A110" s="5" t="s">
        <v>123</v>
      </c>
      <c r="B110" s="5">
        <v>109</v>
      </c>
      <c r="C110" s="5">
        <v>1</v>
      </c>
    </row>
    <row r="111" spans="1:3">
      <c r="A111" s="5" t="s">
        <v>124</v>
      </c>
      <c r="B111" s="5">
        <v>110</v>
      </c>
      <c r="C111" s="5">
        <v>8</v>
      </c>
    </row>
    <row r="112" spans="1:3">
      <c r="A112" s="5" t="s">
        <v>125</v>
      </c>
      <c r="B112" s="5">
        <v>111</v>
      </c>
      <c r="C112" s="5">
        <v>8</v>
      </c>
    </row>
    <row r="113" spans="1:3">
      <c r="A113" s="5" t="s">
        <v>126</v>
      </c>
      <c r="B113" s="5">
        <v>112</v>
      </c>
      <c r="C113" s="5">
        <v>9</v>
      </c>
    </row>
    <row r="114" spans="1:3">
      <c r="A114" s="5" t="s">
        <v>127</v>
      </c>
      <c r="B114" s="5">
        <v>113</v>
      </c>
      <c r="C114" s="5">
        <v>3</v>
      </c>
    </row>
    <row r="115" spans="1:3">
      <c r="A115" s="5" t="s">
        <v>128</v>
      </c>
      <c r="B115" s="5">
        <v>114</v>
      </c>
      <c r="C115" s="5">
        <v>9</v>
      </c>
    </row>
    <row r="116" spans="1:3">
      <c r="A116" s="5" t="s">
        <v>173</v>
      </c>
      <c r="B116" s="5">
        <v>115</v>
      </c>
      <c r="C116" s="5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A2"/>
  <sheetViews>
    <sheetView topLeftCell="AC1" workbookViewId="0">
      <selection activeCell="AN3" sqref="AN3"/>
    </sheetView>
  </sheetViews>
  <sheetFormatPr defaultRowHeight="15"/>
  <cols>
    <col min="1" max="1" width="10.85546875" customWidth="1"/>
    <col min="2" max="2" width="8.28515625" bestFit="1" customWidth="1"/>
    <col min="3" max="3" width="7.140625" bestFit="1" customWidth="1"/>
    <col min="4" max="4" width="11" bestFit="1" customWidth="1"/>
    <col min="5" max="5" width="9" style="11" bestFit="1" customWidth="1"/>
    <col min="6" max="7" width="12.5703125" bestFit="1" customWidth="1"/>
    <col min="8" max="8" width="6.140625" bestFit="1" customWidth="1"/>
    <col min="9" max="9" width="8.5703125" bestFit="1" customWidth="1"/>
    <col min="10" max="10" width="13.28515625" bestFit="1" customWidth="1"/>
    <col min="11" max="11" width="16.5703125" bestFit="1" customWidth="1"/>
    <col min="12" max="12" width="18.5703125" bestFit="1" customWidth="1"/>
    <col min="13" max="13" width="13.7109375" bestFit="1" customWidth="1"/>
    <col min="14" max="14" width="18.85546875" bestFit="1" customWidth="1"/>
    <col min="15" max="15" width="11.5703125" bestFit="1" customWidth="1"/>
    <col min="16" max="17" width="10" bestFit="1" customWidth="1"/>
    <col min="18" max="18" width="11.7109375" bestFit="1" customWidth="1"/>
    <col min="19" max="19" width="8.5703125" bestFit="1" customWidth="1"/>
    <col min="20" max="20" width="14.85546875" bestFit="1" customWidth="1"/>
    <col min="21" max="21" width="11.7109375" bestFit="1" customWidth="1"/>
    <col min="22" max="22" width="9.140625" bestFit="1" customWidth="1"/>
    <col min="23" max="23" width="12.140625" bestFit="1" customWidth="1"/>
    <col min="24" max="24" width="13.42578125" style="13" bestFit="1" customWidth="1"/>
    <col min="25" max="25" width="6.85546875" bestFit="1" customWidth="1"/>
    <col min="26" max="26" width="9.140625" bestFit="1" customWidth="1"/>
    <col min="27" max="27" width="11" bestFit="1" customWidth="1"/>
    <col min="28" max="28" width="12.85546875" bestFit="1" customWidth="1"/>
    <col min="29" max="29" width="11.42578125" bestFit="1" customWidth="1"/>
    <col min="30" max="30" width="12.28515625" bestFit="1" customWidth="1"/>
    <col min="31" max="31" width="5.5703125" bestFit="1" customWidth="1"/>
    <col min="32" max="32" width="13.5703125" bestFit="1" customWidth="1"/>
    <col min="33" max="33" width="15.7109375" bestFit="1" customWidth="1"/>
    <col min="34" max="34" width="5.7109375" bestFit="1" customWidth="1"/>
    <col min="35" max="35" width="13.5703125" bestFit="1" customWidth="1"/>
    <col min="36" max="36" width="11.42578125" bestFit="1" customWidth="1"/>
    <col min="37" max="37" width="9.42578125" bestFit="1" customWidth="1"/>
    <col min="38" max="38" width="5.85546875" bestFit="1" customWidth="1"/>
    <col min="39" max="39" width="7.140625" bestFit="1" customWidth="1"/>
    <col min="40" max="40" width="7.140625" customWidth="1"/>
    <col min="41" max="41" width="17.85546875" bestFit="1" customWidth="1"/>
    <col min="42" max="42" width="10.140625" bestFit="1" customWidth="1"/>
    <col min="43" max="43" width="22.5703125" bestFit="1" customWidth="1"/>
    <col min="44" max="44" width="10.85546875" bestFit="1" customWidth="1"/>
    <col min="45" max="45" width="13.28515625" style="13" bestFit="1" customWidth="1"/>
    <col min="46" max="46" width="4.85546875" bestFit="1" customWidth="1"/>
    <col min="47" max="47" width="9.140625" bestFit="1" customWidth="1"/>
    <col min="48" max="48" width="8.7109375" bestFit="1" customWidth="1"/>
    <col min="49" max="49" width="7.85546875" bestFit="1" customWidth="1"/>
    <col min="50" max="50" width="9.7109375" bestFit="1" customWidth="1"/>
    <col min="51" max="51" width="8.5703125" bestFit="1" customWidth="1"/>
    <col min="52" max="52" width="10.7109375" bestFit="1" customWidth="1"/>
    <col min="53" max="53" width="7" bestFit="1" customWidth="1"/>
  </cols>
  <sheetData>
    <row r="1" spans="1:53">
      <c r="A1" s="1" t="s">
        <v>13</v>
      </c>
      <c r="B1" s="1" t="s">
        <v>189</v>
      </c>
      <c r="C1" s="1" t="s">
        <v>129</v>
      </c>
      <c r="D1" s="1" t="s">
        <v>130</v>
      </c>
      <c r="E1" s="10" t="s">
        <v>131</v>
      </c>
      <c r="F1" s="1" t="s">
        <v>132</v>
      </c>
      <c r="G1" s="1" t="s">
        <v>133</v>
      </c>
      <c r="H1" s="1" t="s">
        <v>134</v>
      </c>
      <c r="I1" s="1" t="s">
        <v>136</v>
      </c>
      <c r="J1" s="1" t="s">
        <v>135</v>
      </c>
      <c r="K1" s="1" t="s">
        <v>137</v>
      </c>
      <c r="L1" s="1" t="s">
        <v>138</v>
      </c>
      <c r="M1" s="1" t="s">
        <v>139</v>
      </c>
      <c r="N1" s="6" t="s">
        <v>140</v>
      </c>
      <c r="O1" s="1" t="s">
        <v>141</v>
      </c>
      <c r="P1" s="1" t="s">
        <v>142</v>
      </c>
      <c r="Q1" s="1" t="s">
        <v>143</v>
      </c>
      <c r="R1" s="1" t="s">
        <v>144</v>
      </c>
      <c r="S1" s="1" t="s">
        <v>145</v>
      </c>
      <c r="T1" s="1" t="s">
        <v>146</v>
      </c>
      <c r="U1" s="1" t="s">
        <v>147</v>
      </c>
      <c r="V1" s="1" t="s">
        <v>148</v>
      </c>
      <c r="W1" s="1" t="s">
        <v>149</v>
      </c>
      <c r="X1" s="12" t="s">
        <v>185</v>
      </c>
      <c r="Y1" s="2" t="s">
        <v>150</v>
      </c>
      <c r="Z1" s="2" t="s">
        <v>151</v>
      </c>
      <c r="AA1" s="2" t="s">
        <v>152</v>
      </c>
      <c r="AB1" s="2" t="s">
        <v>168</v>
      </c>
      <c r="AC1" s="2" t="s">
        <v>153</v>
      </c>
      <c r="AD1" s="2" t="s">
        <v>154</v>
      </c>
      <c r="AE1" s="2" t="s">
        <v>155</v>
      </c>
      <c r="AF1" s="2" t="s">
        <v>169</v>
      </c>
      <c r="AG1" s="2" t="s">
        <v>156</v>
      </c>
      <c r="AH1" s="2" t="s">
        <v>157</v>
      </c>
      <c r="AI1" s="2" t="s">
        <v>158</v>
      </c>
      <c r="AJ1" s="2" t="s">
        <v>170</v>
      </c>
      <c r="AK1" s="2" t="s">
        <v>159</v>
      </c>
      <c r="AL1" s="2" t="s">
        <v>160</v>
      </c>
      <c r="AM1" s="2" t="s">
        <v>161</v>
      </c>
      <c r="AN1" s="2" t="s">
        <v>193</v>
      </c>
      <c r="AO1" s="2" t="s">
        <v>175</v>
      </c>
      <c r="AP1" s="2" t="s">
        <v>176</v>
      </c>
      <c r="AQ1" s="2" t="s">
        <v>178</v>
      </c>
      <c r="AR1" s="2" t="s">
        <v>177</v>
      </c>
      <c r="AS1" s="12" t="s">
        <v>186</v>
      </c>
      <c r="AT1" s="2" t="s">
        <v>164</v>
      </c>
      <c r="AU1" s="2" t="s">
        <v>3</v>
      </c>
      <c r="AV1" s="2" t="s">
        <v>165</v>
      </c>
      <c r="AW1" s="2" t="s">
        <v>166</v>
      </c>
      <c r="AX1" s="2" t="s">
        <v>167</v>
      </c>
      <c r="AY1" s="2" t="s">
        <v>188</v>
      </c>
      <c r="AZ1" s="2" t="s">
        <v>163</v>
      </c>
      <c r="BA1" s="7" t="s">
        <v>174</v>
      </c>
    </row>
    <row r="2" spans="1:53">
      <c r="A2" t="str">
        <f>'July-December'!D1</f>
        <v>County</v>
      </c>
      <c r="B2" t="str">
        <f>VLOOKUP(A2,CountyNumbers!A1:C116,2,FALSE)</f>
        <v>Num</v>
      </c>
      <c r="C2" t="str">
        <f>VLOOKUP(A2,CountyNumbers!A1:C116,3,FALSE)</f>
        <v>Reg</v>
      </c>
      <c r="D2" s="8">
        <f>'July-December'!K15</f>
        <v>0</v>
      </c>
      <c r="E2" s="11">
        <f>'July-December'!K17</f>
        <v>0</v>
      </c>
      <c r="F2" s="8">
        <f>'July-December'!K12</f>
        <v>0</v>
      </c>
      <c r="G2" s="8">
        <f>'July-December'!K13</f>
        <v>0</v>
      </c>
      <c r="H2" s="8">
        <f>'July-December'!K14</f>
        <v>0</v>
      </c>
      <c r="I2">
        <f>'July-December'!M12</f>
        <v>0</v>
      </c>
      <c r="J2">
        <f>'July-December'!M13</f>
        <v>0</v>
      </c>
      <c r="K2">
        <f>'July-December'!M14</f>
        <v>0</v>
      </c>
      <c r="L2" t="str">
        <f>'July-December'!M15</f>
        <v xml:space="preserve"> </v>
      </c>
      <c r="M2">
        <f>'July-December'!M16</f>
        <v>0</v>
      </c>
      <c r="N2">
        <f>'July-December'!M17</f>
        <v>0</v>
      </c>
      <c r="O2">
        <f>'July-December'!K21</f>
        <v>2017</v>
      </c>
      <c r="P2" s="9">
        <f>'July-December'!K22</f>
        <v>0</v>
      </c>
      <c r="Q2" s="9">
        <f>'July-December'!K23</f>
        <v>0</v>
      </c>
      <c r="R2" s="9">
        <f>'July-December'!K24</f>
        <v>0</v>
      </c>
      <c r="S2">
        <f>'July-December'!K25</f>
        <v>0</v>
      </c>
      <c r="T2">
        <f>'July-December'!M21</f>
        <v>0</v>
      </c>
      <c r="U2">
        <f>'July-December'!M22</f>
        <v>0</v>
      </c>
      <c r="V2">
        <f>'July-December'!M23</f>
        <v>0</v>
      </c>
      <c r="W2">
        <f>'July-December'!M24</f>
        <v>0</v>
      </c>
      <c r="X2" s="14">
        <f>'July-December'!F5</f>
        <v>0</v>
      </c>
      <c r="Y2" s="40">
        <f>'July-December'!$C30</f>
        <v>50</v>
      </c>
      <c r="Z2" s="40">
        <f>'July-December'!$C31</f>
        <v>60</v>
      </c>
      <c r="AA2" s="40">
        <f>'July-December'!$C32</f>
        <v>70</v>
      </c>
      <c r="AB2" s="40">
        <f>'July-December'!$C33</f>
        <v>0</v>
      </c>
      <c r="AC2" s="40">
        <f>'July-December'!$C34</f>
        <v>11</v>
      </c>
      <c r="AD2" s="40">
        <f>'July-December'!$C35</f>
        <v>7</v>
      </c>
      <c r="AE2" s="40">
        <f>'July-December'!$C36</f>
        <v>5</v>
      </c>
      <c r="AF2" s="40">
        <f>'July-December'!$C37</f>
        <v>0</v>
      </c>
      <c r="AG2" s="40">
        <f>'July-December'!$E30</f>
        <v>10</v>
      </c>
      <c r="AH2" s="40">
        <f>'July-December'!$E31</f>
        <v>7</v>
      </c>
      <c r="AI2" s="40">
        <f>'July-December'!$E32</f>
        <v>7</v>
      </c>
      <c r="AJ2" s="40">
        <f>'July-December'!$E33</f>
        <v>0</v>
      </c>
      <c r="AK2" s="40">
        <f>'July-December'!$E34</f>
        <v>0</v>
      </c>
      <c r="AL2" s="40">
        <f>'July-December'!$E35</f>
        <v>0</v>
      </c>
      <c r="AM2" s="40">
        <f>'July-December'!$E36</f>
        <v>10</v>
      </c>
      <c r="AN2" s="40">
        <f>'July-December'!E37</f>
        <v>0</v>
      </c>
      <c r="AO2">
        <f>'July-December'!K31</f>
        <v>0</v>
      </c>
      <c r="AP2" s="9">
        <f>'July-December'!L31</f>
        <v>0</v>
      </c>
      <c r="AQ2" s="9">
        <f>'July-December'!K32</f>
        <v>0</v>
      </c>
      <c r="AR2">
        <f>'July-December'!L32</f>
        <v>0</v>
      </c>
      <c r="AS2" s="14">
        <f>'July-December'!F5</f>
        <v>0</v>
      </c>
      <c r="AT2">
        <f>'July-December'!C18</f>
        <v>0</v>
      </c>
      <c r="AU2">
        <f>'July-December'!D18</f>
        <v>0</v>
      </c>
      <c r="AV2">
        <f>'July-December'!E18</f>
        <v>0</v>
      </c>
      <c r="AW2">
        <f>'July-December'!F18</f>
        <v>0</v>
      </c>
      <c r="AY2">
        <f>'July-December'!C27</f>
        <v>0</v>
      </c>
      <c r="AZ2">
        <f>'July-December'!D27</f>
        <v>0</v>
      </c>
      <c r="BA2">
        <f>'July-December'!E27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Sheet1</vt:lpstr>
      <vt:lpstr>January-June</vt:lpstr>
      <vt:lpstr>July-December</vt:lpstr>
      <vt:lpstr>CountyNumbers</vt:lpstr>
      <vt:lpstr>Import</vt:lpstr>
      <vt:lpstr>'July-December'!Print_Area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Kristopher Solindas</dc:creator>
  <cp:lastModifiedBy>solink</cp:lastModifiedBy>
  <cp:lastPrinted>2016-01-04T23:48:42Z</cp:lastPrinted>
  <dcterms:created xsi:type="dcterms:W3CDTF">2015-05-19T14:43:16Z</dcterms:created>
  <dcterms:modified xsi:type="dcterms:W3CDTF">2017-08-02T13:49:45Z</dcterms:modified>
</cp:coreProperties>
</file>