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57BEBEDF-1ACF-4F2F-9593-5E73627E16A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ssouri Cover" sheetId="1" r:id="rId1"/>
    <sheet name="Schedule 1" sheetId="5" r:id="rId2"/>
    <sheet name="Schedule 3PC" sheetId="7" r:id="rId3"/>
    <sheet name="Schedule 20PC" sheetId="8" r:id="rId4"/>
    <sheet name="Schedule 22PC " sheetId="10" r:id="rId5"/>
    <sheet name="Company Name" sheetId="6" state="hidden" r:id="rId6"/>
  </sheets>
  <externalReferences>
    <externalReference r:id="rId7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4">'Schedule 22PC '!$A$1:$R$46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1" l="1"/>
  <c r="A10" i="10" l="1"/>
  <c r="A10" i="8"/>
  <c r="A10" i="5"/>
  <c r="Q18" i="10"/>
  <c r="M18" i="10"/>
  <c r="Q24" i="7" l="1"/>
  <c r="A10" i="7" l="1"/>
  <c r="E8" i="5" l="1"/>
  <c r="G20" i="8"/>
  <c r="E20" i="8"/>
  <c r="Q19" i="8"/>
  <c r="Q18" i="8"/>
  <c r="Q17" i="8"/>
  <c r="Q16" i="8"/>
  <c r="Q15" i="8"/>
  <c r="Q14" i="8"/>
  <c r="Q13" i="8"/>
  <c r="Q20" i="8" s="1"/>
  <c r="R40" i="7"/>
  <c r="E8" i="8" l="1"/>
  <c r="E8" i="10"/>
  <c r="M10" i="10"/>
  <c r="M10" i="8"/>
  <c r="M10" i="5"/>
  <c r="E8" i="7"/>
  <c r="M10" i="7"/>
  <c r="R33" i="5" l="1"/>
  <c r="AX43" i="1" l="1"/>
</calcChain>
</file>

<file path=xl/sharedStrings.xml><?xml version="1.0" encoding="utf-8"?>
<sst xmlns="http://schemas.openxmlformats.org/spreadsheetml/2006/main" count="548" uniqueCount="514">
  <si>
    <t>TAX YEAR</t>
  </si>
  <si>
    <t>Company Name:</t>
  </si>
  <si>
    <t>Company Account Number:</t>
  </si>
  <si>
    <t/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</si>
  <si>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</si>
  <si>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</si>
  <si>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</si>
  <si>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State Tax Commission of Missouri
PO BOX 146
Jefferson City, MO 65102-0146
573-751-2414 (option 3)   https://stc.mo.gov
email: OriginalAssessment@stc.mo.gov</t>
  </si>
  <si>
    <t xml:space="preserve">
</t>
  </si>
  <si>
    <t>Tax Year:</t>
  </si>
  <si>
    <t>Account Number:</t>
  </si>
  <si>
    <t>LINE
 NO.</t>
  </si>
  <si>
    <t>Total:</t>
  </si>
  <si>
    <t xml:space="preserve">Inventory 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</si>
  <si>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</si>
  <si>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</si>
  <si>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</si>
  <si>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</si>
  <si>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</si>
  <si>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</si>
  <si>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</si>
  <si>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</si>
  <si>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</si>
  <si>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</si>
  <si>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</si>
  <si>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</si>
  <si>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</si>
  <si>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</si>
  <si>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</si>
  <si>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</si>
  <si>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</si>
  <si>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</si>
  <si>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</si>
  <si>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</si>
  <si>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</si>
  <si>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</si>
  <si>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</si>
  <si>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</si>
  <si>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</si>
  <si>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</si>
  <si>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</si>
  <si>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</si>
  <si>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</si>
  <si>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</si>
  <si>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</si>
  <si>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</si>
  <si>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</si>
  <si>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</si>
  <si>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>NEW COMPANY - PRIVATE CAR</t>
  </si>
  <si>
    <t>1100XXX</t>
  </si>
  <si>
    <t>ADM Transportation Company</t>
  </si>
  <si>
    <t>Aeropres Corporation</t>
  </si>
  <si>
    <t>Ag Processing, Inc</t>
  </si>
  <si>
    <t>Aggregate Equipment, LLC</t>
  </si>
  <si>
    <t>Air Liquide Industrial (USA), LP</t>
  </si>
  <si>
    <t>Air Products &amp; Chemicals, Inc</t>
  </si>
  <si>
    <t>Alabama Power Company</t>
  </si>
  <si>
    <t>Albemarle Corporation</t>
  </si>
  <si>
    <t>Alcoa USA Corporation</t>
  </si>
  <si>
    <t>Alliant Energy</t>
  </si>
  <si>
    <t>ALTIVIA Specialty Chemicals, LLC</t>
  </si>
  <si>
    <t>American Crude Transport, LLC</t>
  </si>
  <si>
    <t>American Electric Power Service Corporation</t>
  </si>
  <si>
    <t>Americas Styrenics, LLC</t>
  </si>
  <si>
    <t>AMG Resources Corporation</t>
  </si>
  <si>
    <t>Ardent Mills, LLC</t>
  </si>
  <si>
    <t>Arkema, Inc</t>
  </si>
  <si>
    <t>Arrendadora Nacional De Carros De Ferrocarril</t>
  </si>
  <si>
    <t>Ash Grove Cement Company</t>
  </si>
  <si>
    <t>Associated Electric Cooperative, Inc</t>
  </si>
  <si>
    <t>BASF Corporation</t>
  </si>
  <si>
    <t>Big West Oil, LLC</t>
  </si>
  <si>
    <t>Birla Carbon USA, Inc</t>
  </si>
  <si>
    <t>BJB, LLC dba Agri Trading Corporation</t>
  </si>
  <si>
    <t>Blue Cube Operations, LLC</t>
  </si>
  <si>
    <t>BNSF Logistics</t>
  </si>
  <si>
    <t>Boeing Company, The</t>
  </si>
  <si>
    <t>Braskem America, Inc</t>
  </si>
  <si>
    <t>Browner Turnout Company</t>
  </si>
  <si>
    <t>Bunge North America</t>
  </si>
  <si>
    <t>Cabot Corporation</t>
  </si>
  <si>
    <t>CALPAC, LLC</t>
  </si>
  <si>
    <t>Cargill, Inc</t>
  </si>
  <si>
    <t>Carmath, Inc</t>
  </si>
  <si>
    <t>CCC Transport Company</t>
  </si>
  <si>
    <t>Celtran, Inc</t>
  </si>
  <si>
    <t>Cemex, Inc</t>
  </si>
  <si>
    <t>Chemours Company FC, LLC</t>
  </si>
  <si>
    <t>Chevron Oronite Company, LLC</t>
  </si>
  <si>
    <t>Chevron Phillips Chemical Company, LP</t>
  </si>
  <si>
    <t>Chevron USA, Inc</t>
  </si>
  <si>
    <t>Chicago Freight Car Leasing Company</t>
  </si>
  <si>
    <t>Chimico Rail Logistics, LLC</t>
  </si>
  <si>
    <t>CIT Group/Equipment Financing, Inc</t>
  </si>
  <si>
    <t>Citgo Petroleum Corporation</t>
  </si>
  <si>
    <t>Cleco Power, LLC</t>
  </si>
  <si>
    <t>CNLX Canada, Inc</t>
  </si>
  <si>
    <t>Coffeyville Resources Nitrogen Fertilizers, LLC</t>
  </si>
  <si>
    <t>Combined Metal Industries, Inc</t>
  </si>
  <si>
    <t>Compass Minerals America, Inc</t>
  </si>
  <si>
    <t>Consolidated Grain &amp; Barge, Inc</t>
  </si>
  <si>
    <t>Consumers Energy Company</t>
  </si>
  <si>
    <t>Covia Rail, LLC</t>
  </si>
  <si>
    <t>CPS Energy</t>
  </si>
  <si>
    <t>Cryo-Trans, Inc</t>
  </si>
  <si>
    <t>Crystal Car Line, Inc</t>
  </si>
  <si>
    <t>CWR Transportation</t>
  </si>
  <si>
    <t>DAK Americas, LLC</t>
  </si>
  <si>
    <t>Dana Container, Inc</t>
  </si>
  <si>
    <t>Delta Tank Line Company</t>
  </si>
  <si>
    <t>DTE Electric Company</t>
  </si>
  <si>
    <t>DuPont Specialty Products USA, LLC</t>
  </si>
  <si>
    <t>E D &amp; F Man Liquids Products, LLC</t>
  </si>
  <si>
    <t>Eastman Chemical Company</t>
  </si>
  <si>
    <t>ECDC Environmental, LC</t>
  </si>
  <si>
    <t>Eco Services Operations Corporation</t>
  </si>
  <si>
    <t>Eco-Energy, LLC</t>
  </si>
  <si>
    <t>Edman Corporation</t>
  </si>
  <si>
    <t>Elementis Chromium, Inc</t>
  </si>
  <si>
    <t>Elk Point Transportation Co, LLC</t>
  </si>
  <si>
    <t>Empire District Electric Company, The</t>
  </si>
  <si>
    <t>EnergySolutions, LLC</t>
  </si>
  <si>
    <t>Enrail Partners, LP</t>
  </si>
  <si>
    <t>Entergy Arkansas, Inc</t>
  </si>
  <si>
    <t>Entergy Louisiana, LLC</t>
  </si>
  <si>
    <t>Enterprise Products Operating, LLC</t>
  </si>
  <si>
    <t>Equinor Marketing &amp; Trading (US), Inc</t>
  </si>
  <si>
    <t>Equistar Chemicals, LP</t>
  </si>
  <si>
    <t>Erco Worldwide (USA), Inc</t>
  </si>
  <si>
    <t>ESI Leasing, LLC</t>
  </si>
  <si>
    <t>Essex Hybrid Seed Company</t>
  </si>
  <si>
    <t>Evergy Kansas Central, Inc</t>
  </si>
  <si>
    <t>Evonik Corporation</t>
  </si>
  <si>
    <t>Evonik Degussa (EVCX)</t>
  </si>
  <si>
    <t>Excel Railcar Corporation</t>
  </si>
  <si>
    <t>Exxon Mobil Corporation</t>
  </si>
  <si>
    <t>Factor Gas Liquids, Inc</t>
  </si>
  <si>
    <t>Fayette Power Project</t>
  </si>
  <si>
    <t>Federal White Cement Rail, Inc</t>
  </si>
  <si>
    <t>Feed Products South, Inc</t>
  </si>
  <si>
    <t>Ferrous Processing &amp; Trading Company</t>
  </si>
  <si>
    <t>Foremark Performance Chemicals</t>
  </si>
  <si>
    <t>Formosa Transrail Corporation</t>
  </si>
  <si>
    <t>FTAI Railcar Holdings, LLC</t>
  </si>
  <si>
    <t>Futurefuel Chemical Company</t>
  </si>
  <si>
    <t>GATX Corporation</t>
  </si>
  <si>
    <t>GATX de Mexico, Inc</t>
  </si>
  <si>
    <t>GATX Rail Canada Corporation</t>
  </si>
  <si>
    <t>GATX Rail Holdings, Inc</t>
  </si>
  <si>
    <t>Gavilon Global Ag Holdings, LLC</t>
  </si>
  <si>
    <t>Genesis Alkali Wyoming, LP</t>
  </si>
  <si>
    <t>Georgia Power Company</t>
  </si>
  <si>
    <t>GLNX Corporation</t>
  </si>
  <si>
    <t>Grand River Dam Authority</t>
  </si>
  <si>
    <t>Greenbrier Management Services, LLC</t>
  </si>
  <si>
    <t>Halliburton Energy Services, Inc</t>
  </si>
  <si>
    <t>Heartland Rail, LLC</t>
  </si>
  <si>
    <t>Heritage Environmental Services, LLC</t>
  </si>
  <si>
    <t>Herzog Railroad Services, Inc</t>
  </si>
  <si>
    <t>HJ Baker Logistics, LLC</t>
  </si>
  <si>
    <t>Holcim (US), Inc</t>
  </si>
  <si>
    <t>ICL Specialty Products, Inc</t>
  </si>
  <si>
    <t>Imerys Perlite USA</t>
  </si>
  <si>
    <t>Imperial Oil Limited</t>
  </si>
  <si>
    <t>Inspiration Holdings, Inc</t>
  </si>
  <si>
    <t>Instar Group, LLC, The</t>
  </si>
  <si>
    <t>International Paper</t>
  </si>
  <si>
    <t>Iowa Fertilizer Company</t>
  </si>
  <si>
    <t>J &amp; J Railcar Leasing, LLC</t>
  </si>
  <si>
    <t>JAIX Leasing Company</t>
  </si>
  <si>
    <t>JBS USA Food Company</t>
  </si>
  <si>
    <t>JR Simplot Company</t>
  </si>
  <si>
    <t>Kansas Electric Power Cooperative, Inc - (KEPCO)</t>
  </si>
  <si>
    <t>Kemira Water Solutions, Inc</t>
  </si>
  <si>
    <t>Kennecott Utah Copper, LLC</t>
  </si>
  <si>
    <t>Kraton Chemical, LLC</t>
  </si>
  <si>
    <t>Kuraray America, Inc</t>
  </si>
  <si>
    <t>Lone Star Industries, Inc</t>
  </si>
  <si>
    <t>Loram Maintenance of Way, Inc</t>
  </si>
  <si>
    <t>Lower Colorado River Authority</t>
  </si>
  <si>
    <t>Martin Marietta Materials, Inc</t>
  </si>
  <si>
    <t>Mascoutin Heights Leasing Company, LLC</t>
  </si>
  <si>
    <t>Matheson Tri-Gas, Inc</t>
  </si>
  <si>
    <t>Messer, LLC</t>
  </si>
  <si>
    <t>MHF Services</t>
  </si>
  <si>
    <t>Midwest Ethanol Transport, LLC</t>
  </si>
  <si>
    <t>Midwest Railcar Corporation</t>
  </si>
  <si>
    <t>Minnesota Soybean Processors</t>
  </si>
  <si>
    <t>Mississippi Power Company</t>
  </si>
  <si>
    <t>Mitsui Rail Capital, LLC</t>
  </si>
  <si>
    <t>Mobil Grain, Ltd</t>
  </si>
  <si>
    <t>Monsanto Company (MLSX)</t>
  </si>
  <si>
    <t>Monsanto Company (MSPX)</t>
  </si>
  <si>
    <t>Mosaic Global Sales, LLC</t>
  </si>
  <si>
    <t>MRXX Corporation</t>
  </si>
  <si>
    <t>Muscatine Power &amp; Water</t>
  </si>
  <si>
    <t>MWN Marketing, LLC</t>
  </si>
  <si>
    <t>Nachurs Alpine Solutions, Inc</t>
  </si>
  <si>
    <t>NashTex Leasing, Inc</t>
  </si>
  <si>
    <t>National Salvage &amp; Service Corporation</t>
  </si>
  <si>
    <t>NGL Crude Transportation</t>
  </si>
  <si>
    <t>Northern Indiana Public Service Company</t>
  </si>
  <si>
    <t>NRG Power Marketing, LLC</t>
  </si>
  <si>
    <t>NTL Transportation, Ltd</t>
  </si>
  <si>
    <t>Occidental Chemical Corporation</t>
  </si>
  <si>
    <t>Oil-Dri Corporation of America</t>
  </si>
  <si>
    <t>Oklahoma Gas &amp; Electric Company</t>
  </si>
  <si>
    <t>Olin Chlor Alkali Logistics</t>
  </si>
  <si>
    <t>OmniSource Corporation</t>
  </si>
  <si>
    <t>Orion Engineered Carbons</t>
  </si>
  <si>
    <t>Otter Tail Power Company</t>
  </si>
  <si>
    <t>Pacific Steel &amp; Recycling</t>
  </si>
  <si>
    <t>PBF Holding Company, LLC</t>
  </si>
  <si>
    <t>PCS Phosphate Company</t>
  </si>
  <si>
    <t>PCS Sales (USA), Inc</t>
  </si>
  <si>
    <t>PennAKem, LLC</t>
  </si>
  <si>
    <t>Peoria River Terminal, LLC</t>
  </si>
  <si>
    <t>Phillips 66 Company</t>
  </si>
  <si>
    <t>Pinnacle Polymers</t>
  </si>
  <si>
    <t>Plum Point Services Company, LLC</t>
  </si>
  <si>
    <t>PNC Equipment Finance, LLC</t>
  </si>
  <si>
    <t>Poole Chemical Company, Inc</t>
  </si>
  <si>
    <t>PPG Industries, Inc</t>
  </si>
  <si>
    <t>Proctor &amp; Gamble Manufacturing Company, The</t>
  </si>
  <si>
    <t>Progress Rail Service Corporation</t>
  </si>
  <si>
    <t>Prolerized New England</t>
  </si>
  <si>
    <t>Public Service Company of Oklahoma</t>
  </si>
  <si>
    <t>PVS Chemical, Inc</t>
  </si>
  <si>
    <t>Rail Connection, LLC</t>
  </si>
  <si>
    <t>RALCO, LLC</t>
  </si>
  <si>
    <t>Rampart Range Corporation</t>
  </si>
  <si>
    <t>Ravago Americas, LLC dba Entec Polymers</t>
  </si>
  <si>
    <t>Reagent Chemical &amp; Research, Inc</t>
  </si>
  <si>
    <t>Redstreak, LLC</t>
  </si>
  <si>
    <t>Residual Based Finance Corporation</t>
  </si>
  <si>
    <t>Riverside Rail, LLC</t>
  </si>
  <si>
    <t>Rocky Mountain Recycling, Inc</t>
  </si>
  <si>
    <t>Rolling Steel, LLC</t>
  </si>
  <si>
    <t>Safety-Kleen Systems, Inc</t>
  </si>
  <si>
    <t>Savage-Tolk Energy Services</t>
  </si>
  <si>
    <t>Schlumberger Technology Corporation</t>
  </si>
  <si>
    <t>Searles Valley Minerals</t>
  </si>
  <si>
    <t>Sekisui Specialty Chemicals America, LLC</t>
  </si>
  <si>
    <t>SGA Leasing Company</t>
  </si>
  <si>
    <t>Shintech, Inc</t>
  </si>
  <si>
    <t>SI Group</t>
  </si>
  <si>
    <t>Siouxland Ethanol, LLC</t>
  </si>
  <si>
    <t>SK Primacor Americas, LLC</t>
  </si>
  <si>
    <t>SMBC Rail Services, LLC</t>
  </si>
  <si>
    <t>Solvay Fluorides, LLC</t>
  </si>
  <si>
    <t>South Dakota Soybean Processors</t>
  </si>
  <si>
    <t>Southern Rail Associates</t>
  </si>
  <si>
    <t>Southwest Rail Industries, Inc</t>
  </si>
  <si>
    <t>Southwestern Electric Power Company</t>
  </si>
  <si>
    <t>Stella-Jones Corporation</t>
  </si>
  <si>
    <t>Stonebriar Commercial Finance, LLC</t>
  </si>
  <si>
    <t>Taminco US, Inc</t>
  </si>
  <si>
    <t>Tealinc, Ltd</t>
  </si>
  <si>
    <t>TMS International, LLC</t>
  </si>
  <si>
    <t>Trinity Chemical Leasing, LLC</t>
  </si>
  <si>
    <t>Trinity Industries Leasing Company</t>
  </si>
  <si>
    <t>Trinseo, LLC</t>
  </si>
  <si>
    <t>TTX Company</t>
  </si>
  <si>
    <t>Tyson Foods, Inc</t>
  </si>
  <si>
    <t>Union Electric Company</t>
  </si>
  <si>
    <t>Union Tank Car Company</t>
  </si>
  <si>
    <t>Univar Canada, Ltd</t>
  </si>
  <si>
    <t>US Ecology Idaho, Inc</t>
  </si>
  <si>
    <t>Valero Terminaling and Distribution Company</t>
  </si>
  <si>
    <t>Wacker Chemical Corporation</t>
  </si>
  <si>
    <t>Walter Haffner Company</t>
  </si>
  <si>
    <t>Wells Fargo Rail Corporation</t>
  </si>
  <si>
    <t>Western Farmers Electric Cooperative</t>
  </si>
  <si>
    <t>Western Fuels Association, Inc</t>
  </si>
  <si>
    <t>Wisconsin Electric Power Company</t>
  </si>
  <si>
    <t>Wisconsin Public Service Corporation</t>
  </si>
  <si>
    <t>Zekelman Freight, LLC</t>
  </si>
  <si>
    <t xml:space="preserve">Schedule 3PC </t>
  </si>
  <si>
    <t xml:space="preserve">Private Car </t>
  </si>
  <si>
    <t xml:space="preserve">Mileage by Railroad Company and Private Car Marks </t>
  </si>
  <si>
    <t>LINE NO.</t>
  </si>
  <si>
    <t>RAILROAD COMPANY</t>
  </si>
  <si>
    <t>MISSOURI MILEAGE
(IN MILES)</t>
  </si>
  <si>
    <t>1</t>
  </si>
  <si>
    <t>1060002-BNSF RAILWAY COMPANY</t>
  </si>
  <si>
    <t>2</t>
  </si>
  <si>
    <t>1060003-DAKOTA, MINNESOTA &amp; EASTERN RAILROAD CORPORATION</t>
  </si>
  <si>
    <t>3</t>
  </si>
  <si>
    <t>1060008-KANSAS CITY SOUTHERN RAILWAY COMPANY</t>
  </si>
  <si>
    <t>4</t>
  </si>
  <si>
    <t>5</t>
  </si>
  <si>
    <t>6</t>
  </si>
  <si>
    <t>1060019-ARKANSAS AND MISSOURI RAILROAD COMPANY</t>
  </si>
  <si>
    <t>7</t>
  </si>
  <si>
    <t>1060026-MISSOURI &amp; NORTHERN ARKANSAS RAILROAD</t>
  </si>
  <si>
    <t>8</t>
  </si>
  <si>
    <t>1060029-KAW RIVER RAILROAD, LLC</t>
  </si>
  <si>
    <t>9</t>
  </si>
  <si>
    <t>10</t>
  </si>
  <si>
    <t>11</t>
  </si>
  <si>
    <t>LIST REPORTING PRIVATE CAR MARKS *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</si>
  <si>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</si>
  <si>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</si>
  <si>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</si>
  <si>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</si>
  <si>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</si>
  <si>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</si>
  <si>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</si>
  <si>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</si>
  <si>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</si>
  <si>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</si>
  <si>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</si>
  <si>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</si>
  <si>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</si>
  <si>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Total Entry Count:</t>
  </si>
  <si>
    <t xml:space="preserve"> * See the Instructions for reporting Marks shared with other Private Car owners.</t>
  </si>
  <si>
    <t>Schedule 3PC.xlsx</t>
  </si>
  <si>
    <t xml:space="preserve">Schedule 20PC </t>
  </si>
  <si>
    <t>YEAR ACQUIRED</t>
  </si>
  <si>
    <t>NUMBER OF CARS</t>
  </si>
  <si>
    <t>ORIGINAL COST</t>
  </si>
  <si>
    <t>% GOOD</t>
  </si>
  <si>
    <t>DEPRECIATED COST</t>
  </si>
  <si>
    <t>2020</t>
  </si>
  <si>
    <t>2019</t>
  </si>
  <si>
    <t>2018</t>
  </si>
  <si>
    <t>All Prior Years:</t>
  </si>
  <si>
    <t>Schedule 20PC.xlsx</t>
  </si>
  <si>
    <t>2021</t>
  </si>
  <si>
    <t>Contact Name:</t>
  </si>
  <si>
    <t>2022</t>
  </si>
  <si>
    <t>Altivia Ketones &amp; Additives, LLC</t>
  </si>
  <si>
    <t>American Industrial Transport, Inc</t>
  </si>
  <si>
    <t>American Soda, LLC</t>
  </si>
  <si>
    <t>ATEL Leasing Corporation</t>
  </si>
  <si>
    <t>Atlantic Railcar, LLC</t>
  </si>
  <si>
    <t>Ballast Partners, LLC</t>
  </si>
  <si>
    <t>Bayport Polymers, LLC</t>
  </si>
  <si>
    <t>Becker Iron &amp; Metal, Inc</t>
  </si>
  <si>
    <t>Cardinal Railcar, LLC</t>
  </si>
  <si>
    <t>Cedar Grove Logistics, LLC</t>
  </si>
  <si>
    <t>Dow Chemical Company, The</t>
  </si>
  <si>
    <t>Duke Energy Indiana, Inc.</t>
  </si>
  <si>
    <t>Elanco US, Inc</t>
  </si>
  <si>
    <t>Enkay Leasing US, LLC</t>
  </si>
  <si>
    <t>Everest Railcar Services, Inc</t>
  </si>
  <si>
    <t>Evergy Kansas South, Inc</t>
  </si>
  <si>
    <t>Evergy Metro, Inc</t>
  </si>
  <si>
    <t>Evergy Missouri West, Inc</t>
  </si>
  <si>
    <t>GC Rail Partners, LP</t>
  </si>
  <si>
    <t>Gerdau Ameristeel US, Inc</t>
  </si>
  <si>
    <t>Greentree Leasing, Inc</t>
  </si>
  <si>
    <t>GWIX Leasing Corporation</t>
  </si>
  <si>
    <t>H.B. Fuller</t>
  </si>
  <si>
    <t>Hampton Capital, LLC</t>
  </si>
  <si>
    <t>Honeywell International</t>
  </si>
  <si>
    <t>Incobrasa Industries, Ltd</t>
  </si>
  <si>
    <t>INEOS (USA), LLC</t>
  </si>
  <si>
    <t>INEOS ABS (USA), LLC</t>
  </si>
  <si>
    <t>INEOS Oligomers (USA), LLC</t>
  </si>
  <si>
    <t>INEOS Pigments USA, Inc</t>
  </si>
  <si>
    <t>INEOS Styrolution America, LLC</t>
  </si>
  <si>
    <t>Ineos US Chemical</t>
  </si>
  <si>
    <t>Infineum (USA), LP</t>
  </si>
  <si>
    <t>Infinity Transportation 2020-1, LLC</t>
  </si>
  <si>
    <t>Innophos Inc</t>
  </si>
  <si>
    <t>Investors Bank</t>
  </si>
  <si>
    <t>J.M. Huber Corporation</t>
  </si>
  <si>
    <t>K+S Legacy GP, Inc</t>
  </si>
  <si>
    <t>KBX Rail, LLC</t>
  </si>
  <si>
    <t>Lhoist North America of Missouri, Inc</t>
  </si>
  <si>
    <t>Linde Engineering</t>
  </si>
  <si>
    <t>LSB Industries, Inc</t>
  </si>
  <si>
    <t>Mid American Energy Company</t>
  </si>
  <si>
    <t>N G Transportation</t>
  </si>
  <si>
    <t>National Gypsum Services Company</t>
  </si>
  <si>
    <t>National Steel Car Limited</t>
  </si>
  <si>
    <t>North Star Refining, LLC</t>
  </si>
  <si>
    <t>NuCera Solutions LLC</t>
  </si>
  <si>
    <t>OQ Chemicals Corporation</t>
  </si>
  <si>
    <t>Plains Marketing, LP</t>
  </si>
  <si>
    <t>PNW Railcars, Inc</t>
  </si>
  <si>
    <t>Procor, Ltd</t>
  </si>
  <si>
    <t>Prolec-GE Waukesha, Inc</t>
  </si>
  <si>
    <t>Public Service Company of Colorado</t>
  </si>
  <si>
    <t>Pyco Industries, Inc</t>
  </si>
  <si>
    <t>REG Marketing and Logistics Group, LLC</t>
  </si>
  <si>
    <t>Reliant Transportation, Ltd</t>
  </si>
  <si>
    <t>Rio Tinto Alcan</t>
  </si>
  <si>
    <t>S.M. Brooks Freight</t>
  </si>
  <si>
    <t>SA Recycling, LLC</t>
  </si>
  <si>
    <t>Sasol Chemicals (USA), LLC</t>
  </si>
  <si>
    <t>SBBR, LLC</t>
  </si>
  <si>
    <t>SWBP, LLC</t>
  </si>
  <si>
    <t>Tokai Carbon CB, Ltd</t>
  </si>
  <si>
    <t>Transtar, LLC</t>
  </si>
  <si>
    <t>United Liquid Gas Company</t>
  </si>
  <si>
    <t>Vistra Energy Corporation</t>
  </si>
  <si>
    <t>VP Racing Fuels, Inc</t>
  </si>
  <si>
    <t>Zeeland Freight Services, LLC</t>
  </si>
  <si>
    <t>Contact Jeffrey Smith, Manager – Original Assessment Section at 573-526-6403, or jeffrey.smith@stc.mo.gov for assistance.</t>
  </si>
  <si>
    <t xml:space="preserve">Schedule 22PC
(Optional) </t>
  </si>
  <si>
    <t xml:space="preserve">Private Car Tax Credit  </t>
  </si>
  <si>
    <t xml:space="preserve">Eligible Expense Summary and Service Provider(s) </t>
  </si>
  <si>
    <t>ELIGIBLE EXPENSE SUMMARY - ATTACH DETAIL PER THE INSTRUCTIONS</t>
  </si>
  <si>
    <t>EXPENSE CATEGORY</t>
  </si>
  <si>
    <t>ELIGIBLE EXPENSES</t>
  </si>
  <si>
    <t>MANUFACTURE (MFG)</t>
  </si>
  <si>
    <t>MAINTAIN (MNT)</t>
  </si>
  <si>
    <t>IMPROVE (IMPR)</t>
  </si>
  <si>
    <t>TOTAL:</t>
  </si>
  <si>
    <t>SERVICE PROVIDER(S) - ATTACH ADDITIONAL SHEETS IF NEEDED</t>
  </si>
  <si>
    <t>Reference ID:</t>
  </si>
  <si>
    <t>Service Provider's Name:</t>
  </si>
  <si>
    <t>Missouri Physcial Address:</t>
  </si>
  <si>
    <t>Missouri County-City-Zip Code</t>
  </si>
  <si>
    <t>Phone Number:</t>
  </si>
  <si>
    <t>Total Annual Invoice Amount</t>
  </si>
  <si>
    <t>Schedule 22PC.xlsx</t>
  </si>
  <si>
    <t>Agmark Logistics, LLC on behalf of Proximo Spirits</t>
  </si>
  <si>
    <t>AgroThrive, Inc.</t>
  </si>
  <si>
    <t>Alter Trading Corporation</t>
  </si>
  <si>
    <t>Argos USA, LLC</t>
  </si>
  <si>
    <t>Arkansas Steel Associates, LLC</t>
  </si>
  <si>
    <t>ATEL Equipment Services</t>
  </si>
  <si>
    <t>Azcon, Inc.</t>
  </si>
  <si>
    <t>Badger State Ethanol LLC</t>
  </si>
  <si>
    <t>Bell Lumber &amp; Pole</t>
  </si>
  <si>
    <t>California Railcar Corporation</t>
  </si>
  <si>
    <t>Canpotex Leasing Limited</t>
  </si>
  <si>
    <t>Catalyst &amp; Chemical Containers, Inc.</t>
  </si>
  <si>
    <t>Cenex Harvest States Cooperative</t>
  </si>
  <si>
    <t>Chemical Waste Management</t>
  </si>
  <si>
    <t>Compass Capital Corporation and Subsidiaries</t>
  </si>
  <si>
    <t>Conservit, Inc</t>
  </si>
  <si>
    <t>Corteva Agriscience, LLC</t>
  </si>
  <si>
    <t>Crow Wing Recycling, Inc.</t>
  </si>
  <si>
    <t>CTS Cement Manufacturing Corp</t>
  </si>
  <si>
    <t>Dakota Gasification Company</t>
  </si>
  <si>
    <t>Danisco US</t>
  </si>
  <si>
    <t>Deutsche Leasing Canada</t>
  </si>
  <si>
    <t>DK Trading &amp; Supply, LLC</t>
  </si>
  <si>
    <t>EM Resources LLC</t>
  </si>
  <si>
    <t>Empire Railcar Corporation</t>
  </si>
  <si>
    <t>Ethanol Products LLC, DBA: MCL</t>
  </si>
  <si>
    <t>Ferrovia Services LLC</t>
  </si>
  <si>
    <t>Guardian Leasing, Inc</t>
  </si>
  <si>
    <t>Hanson Aggregates</t>
  </si>
  <si>
    <t>Helena Agri-Enterprises, LLC</t>
  </si>
  <si>
    <t>Huntsman Petrochemical, LLC</t>
  </si>
  <si>
    <t>Husker Ag Marketing Inc</t>
  </si>
  <si>
    <t>Independent Salt Company</t>
  </si>
  <si>
    <t>International Railcar Services</t>
  </si>
  <si>
    <t>Interstate Waste Services, Inc</t>
  </si>
  <si>
    <t>Keywell Metals, LLC</t>
  </si>
  <si>
    <t>Lehigh Cement Company</t>
  </si>
  <si>
    <t>LGBP1, LLC</t>
  </si>
  <si>
    <t>LH Rail, LLC</t>
  </si>
  <si>
    <t>Louisiana Integrated Polyethylene JV, LLC</t>
  </si>
  <si>
    <t>McGeorge Contracting Co., Inc.</t>
  </si>
  <si>
    <t>Mexico Carbon Manufacturing</t>
  </si>
  <si>
    <t>Modern Dispersions South, Inc.</t>
  </si>
  <si>
    <t>Nebraska Public Power District</t>
  </si>
  <si>
    <t>Northern Metals LLC</t>
  </si>
  <si>
    <t>NOVA Chemicals, Inc</t>
  </si>
  <si>
    <t>NSC Minerals Ltd</t>
  </si>
  <si>
    <t>Nucor Logistics, LLC</t>
  </si>
  <si>
    <t>Omaha Track, Inc.</t>
  </si>
  <si>
    <t>OTA Operating LLC</t>
  </si>
  <si>
    <t>Poly-America L.P.</t>
  </si>
  <si>
    <t>Primary Products Ingredients Americas LLC</t>
  </si>
  <si>
    <t>Progressive Fuels Limited</t>
  </si>
  <si>
    <t>PV Rail Services LLC dba Equilibrium Catalyst Inc.</t>
  </si>
  <si>
    <t>Rahr Malting, Co</t>
  </si>
  <si>
    <t>Rail Industry Specialist, Inc</t>
  </si>
  <si>
    <t>Reichhold, LLC2</t>
  </si>
  <si>
    <t>RMG Leasing, LLC</t>
  </si>
  <si>
    <t>Robertson Metal Recycling LLC</t>
  </si>
  <si>
    <t>Runyon Industries, Inc</t>
  </si>
  <si>
    <t>Shell USA INC.</t>
  </si>
  <si>
    <t>Siemens Energy, Inc</t>
  </si>
  <si>
    <t>Simsmetal East LLC</t>
  </si>
  <si>
    <t>Sisecam Wyoming LLC</t>
  </si>
  <si>
    <t>Southern Ionics Incorporated</t>
  </si>
  <si>
    <t>Standridge Color Corporation</t>
  </si>
  <si>
    <t>Strickland Trading Inc.</t>
  </si>
  <si>
    <t>Structural Metals Inc., DBA: CMC Steel TX</t>
  </si>
  <si>
    <t>Terra Nitrogen Limited Partnership</t>
  </si>
  <si>
    <t>The Onyx Collection, Inc.</t>
  </si>
  <si>
    <t>Thiele Kaolin Company</t>
  </si>
  <si>
    <t>VIP Tank Car Service</t>
  </si>
  <si>
    <t>Vulcan Materials Company</t>
  </si>
  <si>
    <t>Watco Companies, LLC (Webb Asset Management</t>
  </si>
  <si>
    <t>Westlake Chlor-Vinyls Corporation</t>
  </si>
  <si>
    <t>Westlake Corporation</t>
  </si>
  <si>
    <t>2023</t>
  </si>
  <si>
    <t>1060012-NORFOLK SOUTHERN COMBINED RAILWAY</t>
  </si>
  <si>
    <t>1060017-UNION PACIFIC RAILROAD COMPANY</t>
  </si>
  <si>
    <t>1060027-MISSOURI EASTERN RAILROAD, LLC</t>
  </si>
  <si>
    <t>Agramericas</t>
  </si>
  <si>
    <t>AJAX Transport LLC</t>
  </si>
  <si>
    <t>Cari Recycling</t>
  </si>
  <si>
    <t>WT&amp;L Corp</t>
  </si>
  <si>
    <t>DJM Sales LLC</t>
  </si>
  <si>
    <t>Hoosier Pattern Inc</t>
  </si>
  <si>
    <t>Agridyne LLC</t>
  </si>
  <si>
    <t>America Plant Food Corporation</t>
  </si>
  <si>
    <t>Darling Ingredients Inc</t>
  </si>
  <si>
    <t>LANXESS Corporation (PITX)</t>
  </si>
  <si>
    <t>L.B. Foster Company</t>
  </si>
  <si>
    <t>Mid-South Milling Company Inc</t>
  </si>
  <si>
    <t>NEBCO Inc (dba Ready Mix Concrete Company)</t>
  </si>
  <si>
    <t>Reynolds Consumer Products LLC</t>
  </si>
  <si>
    <t>Smith Railroad Co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</si>
</sst>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5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6"/>
      <color theme="1"/>
      <name val="Arial"/>
      <family val="2"/>
    </font>
    <font>
      <b/>
      <i/>
      <sz val="12"/>
      <color theme="1"/>
      <name val="Times New Roman"/>
      <family val="1"/>
    </font>
    <font>
      <sz val="9"/>
      <color theme="1"/>
      <name val="Arial Narrow"/>
      <family val="2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DCDB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3" borderId="17">
      <alignment horizontal="left" vertical="center"/>
    </xf>
    <xf numFmtId="44" fontId="40" fillId="0" borderId="0" applyFont="0" applyFill="0" applyBorder="0" applyAlignment="0" applyProtection="0"/>
  </cellStyleXfs>
  <cellXfs count="470">
    <xf numFmtId="0" fontId="0" fillId="0" borderId="0" xfId="0"/>
    <xf numFmtId="0" fontId="1" fillId="0" borderId="1" xfId="0" applyFont="1" applyBorder="1" applyAlignment="1"/>
    <xf numFmtId="0" fontId="0" fillId="0" borderId="2" xfId="0" applyBorder="1" applyAlignment="1"/>
    <xf numFmtId="0" fontId="2" fillId="0" borderId="2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0" xfId="0" applyFont="1"/>
    <xf numFmtId="0" fontId="0" fillId="0" borderId="4" xfId="0" applyBorder="1" applyAlignment="1"/>
    <xf numFmtId="0" fontId="0" fillId="0" borderId="0" xfId="0" applyBorder="1" applyAlignment="1"/>
    <xf numFmtId="0" fontId="2" fillId="0" borderId="0" xfId="0" applyFont="1" applyBorder="1"/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Border="1" applyAlignment="1"/>
    <xf numFmtId="0" fontId="7" fillId="0" borderId="0" xfId="0" applyFont="1" applyBorder="1" applyAlignment="1"/>
    <xf numFmtId="0" fontId="9" fillId="0" borderId="5" xfId="0" applyFont="1" applyBorder="1" applyAlignment="1" applyProtection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0" fontId="11" fillId="0" borderId="4" xfId="0" quotePrefix="1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0" fillId="0" borderId="13" xfId="0" applyBorder="1" applyProtection="1"/>
    <xf numFmtId="0" fontId="0" fillId="0" borderId="0" xfId="0" applyBorder="1" applyProtection="1"/>
    <xf numFmtId="0" fontId="10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4" fillId="3" borderId="17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16" fillId="0" borderId="7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41" fillId="0" borderId="0" xfId="0" applyFont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0" fontId="26" fillId="3" borderId="21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/>
    <xf numFmtId="0" fontId="0" fillId="0" borderId="0" xfId="0" applyBorder="1"/>
    <xf numFmtId="49" fontId="15" fillId="0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right" vertical="center"/>
    </xf>
    <xf numFmtId="49" fontId="15" fillId="0" borderId="21" xfId="0" applyNumberFormat="1" applyFont="1" applyFill="1" applyBorder="1" applyAlignment="1" applyProtection="1">
      <alignment horizontal="center" vertical="center" wrapText="1"/>
    </xf>
    <xf numFmtId="49" fontId="49" fillId="0" borderId="17" xfId="0" applyNumberFormat="1" applyFont="1" applyFill="1" applyBorder="1" applyAlignment="1" applyProtection="1">
      <alignment horizontal="center" vertical="center"/>
    </xf>
    <xf numFmtId="49" fontId="15" fillId="0" borderId="9" xfId="0" applyNumberFormat="1" applyFont="1" applyFill="1" applyBorder="1" applyAlignment="1" applyProtection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49" fontId="15" fillId="0" borderId="20" xfId="0" applyNumberFormat="1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 applyProtection="1">
      <alignment horizontal="center" vertical="center"/>
    </xf>
    <xf numFmtId="1" fontId="50" fillId="6" borderId="26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/>
    </xf>
    <xf numFmtId="0" fontId="24" fillId="3" borderId="17" xfId="0" applyFont="1" applyFill="1" applyBorder="1" applyAlignment="1" applyProtection="1">
      <alignment horizontal="center" vertical="center"/>
    </xf>
    <xf numFmtId="49" fontId="30" fillId="0" borderId="17" xfId="0" applyNumberFormat="1" applyFont="1" applyFill="1" applyBorder="1" applyAlignment="1" applyProtection="1">
      <alignment horizontal="center" vertical="center" wrapText="1"/>
    </xf>
    <xf numFmtId="38" fontId="15" fillId="0" borderId="18" xfId="0" applyNumberFormat="1" applyFont="1" applyFill="1" applyBorder="1" applyAlignment="1" applyProtection="1">
      <alignment horizontal="center" vertical="center" wrapText="1"/>
    </xf>
    <xf numFmtId="0" fontId="49" fillId="5" borderId="0" xfId="0" applyFont="1" applyFill="1" applyBorder="1" applyAlignment="1" applyProtection="1">
      <alignment horizontal="right" vertical="center"/>
    </xf>
    <xf numFmtId="38" fontId="15" fillId="0" borderId="6" xfId="0" applyNumberFormat="1" applyFont="1" applyFill="1" applyBorder="1" applyAlignment="1" applyProtection="1">
      <alignment horizontal="center" vertical="center" wrapText="1"/>
    </xf>
    <xf numFmtId="38" fontId="15" fillId="0" borderId="17" xfId="0" applyNumberFormat="1" applyFont="1" applyFill="1" applyBorder="1" applyAlignment="1" applyProtection="1">
      <alignment horizontal="center" vertical="center" wrapText="1"/>
    </xf>
    <xf numFmtId="38" fontId="15" fillId="0" borderId="13" xfId="0" applyNumberFormat="1" applyFont="1" applyFill="1" applyBorder="1" applyAlignment="1" applyProtection="1">
      <alignment horizontal="center" vertical="center" wrapText="1"/>
    </xf>
    <xf numFmtId="38" fontId="36" fillId="0" borderId="0" xfId="0" applyNumberFormat="1" applyFont="1" applyFill="1" applyBorder="1" applyAlignment="1">
      <alignment horizontal="right" vertical="center"/>
    </xf>
    <xf numFmtId="49" fontId="37" fillId="0" borderId="18" xfId="0" applyNumberFormat="1" applyFont="1" applyFill="1" applyBorder="1" applyAlignment="1" applyProtection="1">
      <alignment horizontal="left" vertical="center" wrapText="1"/>
    </xf>
    <xf numFmtId="38" fontId="37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Border="1" applyAlignment="1" applyProtection="1">
      <alignment horizontal="center"/>
    </xf>
    <xf numFmtId="49" fontId="0" fillId="0" borderId="0" xfId="0" applyNumberFormat="1"/>
    <xf numFmtId="0" fontId="53" fillId="0" borderId="7" xfId="0" applyFont="1" applyBorder="1" applyAlignment="1"/>
    <xf numFmtId="0" fontId="16" fillId="0" borderId="7" xfId="0" applyFont="1" applyBorder="1" applyAlignment="1"/>
    <xf numFmtId="0" fontId="10" fillId="0" borderId="0" xfId="0" applyFont="1" applyBorder="1" applyAlignment="1">
      <alignment horizontal="center" vertical="center"/>
    </xf>
    <xf numFmtId="1" fontId="24" fillId="3" borderId="1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Border="1" applyAlignment="1"/>
    <xf numFmtId="0" fontId="0" fillId="0" borderId="17" xfId="0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54" fillId="0" borderId="28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54" fillId="0" borderId="28" xfId="0" applyFont="1" applyBorder="1"/>
    <xf numFmtId="0" fontId="0" fillId="0" borderId="0" xfId="0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5" fillId="0" borderId="8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left" vertical="top" wrapText="1"/>
    </xf>
    <xf numFmtId="0" fontId="20" fillId="0" borderId="7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2" fillId="0" borderId="0" xfId="0" applyFont="1" applyBorder="1" applyAlignment="1" applyProtection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19" fillId="0" borderId="9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24" fillId="0" borderId="9" xfId="0" applyFont="1" applyBorder="1" applyAlignment="1" applyProtection="1">
      <alignment horizontal="right"/>
    </xf>
    <xf numFmtId="0" fontId="42" fillId="0" borderId="10" xfId="0" applyFont="1" applyBorder="1" applyAlignment="1">
      <alignment horizontal="right"/>
    </xf>
    <xf numFmtId="0" fontId="42" fillId="0" borderId="11" xfId="0" applyFont="1" applyBorder="1" applyAlignment="1">
      <alignment horizontal="right"/>
    </xf>
    <xf numFmtId="0" fontId="26" fillId="4" borderId="18" xfId="0" applyFont="1" applyFill="1" applyBorder="1" applyAlignment="1" applyProtection="1">
      <alignment horizontal="left" vertical="center"/>
      <protection locked="0"/>
    </xf>
    <xf numFmtId="0" fontId="26" fillId="4" borderId="19" xfId="0" applyFont="1" applyFill="1" applyBorder="1" applyAlignment="1" applyProtection="1">
      <alignment horizontal="left" vertical="center"/>
      <protection locked="0"/>
    </xf>
    <xf numFmtId="0" fontId="26" fillId="4" borderId="20" xfId="0" applyFont="1" applyFill="1" applyBorder="1" applyAlignment="1" applyProtection="1">
      <alignment horizontal="left" vertical="center"/>
      <protection locked="0"/>
    </xf>
    <xf numFmtId="0" fontId="26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3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43" fillId="5" borderId="13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3" fillId="5" borderId="12" xfId="0" applyFont="1" applyFill="1" applyBorder="1" applyAlignment="1">
      <alignment horizontal="left" vertical="center"/>
    </xf>
    <xf numFmtId="0" fontId="39" fillId="3" borderId="9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20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left" vertical="center"/>
    </xf>
    <xf numFmtId="0" fontId="43" fillId="5" borderId="10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left" vertical="center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0" fontId="45" fillId="0" borderId="18" xfId="0" applyFont="1" applyBorder="1" applyAlignment="1" applyProtection="1">
      <alignment horizontal="center" vertical="center"/>
    </xf>
    <xf numFmtId="0" fontId="45" fillId="0" borderId="19" xfId="0" applyFont="1" applyBorder="1" applyAlignment="1" applyProtection="1">
      <alignment horizontal="center" vertical="center"/>
    </xf>
    <xf numFmtId="0" fontId="45" fillId="0" borderId="20" xfId="0" applyFont="1" applyBorder="1" applyAlignment="1" applyProtection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6" fillId="0" borderId="18" xfId="0" applyFont="1" applyBorder="1" applyAlignment="1" applyProtection="1">
      <alignment horizontal="left" vertical="center" indent="1"/>
    </xf>
    <xf numFmtId="0" fontId="26" fillId="0" borderId="19" xfId="0" applyFont="1" applyBorder="1" applyAlignment="1" applyProtection="1">
      <alignment horizontal="left" vertical="center" indent="1"/>
    </xf>
    <xf numFmtId="0" fontId="26" fillId="0" borderId="20" xfId="0" applyFont="1" applyBorder="1" applyAlignment="1" applyProtection="1">
      <alignment horizontal="left" vertical="center" indent="1"/>
    </xf>
    <xf numFmtId="0" fontId="26" fillId="4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Border="1" applyAlignment="1" applyProtection="1"/>
    <xf numFmtId="0" fontId="29" fillId="0" borderId="6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8" xfId="0" applyFont="1" applyFill="1" applyBorder="1" applyAlignment="1" applyProtection="1">
      <alignment horizontal="left" vertical="center"/>
    </xf>
    <xf numFmtId="0" fontId="28" fillId="4" borderId="6" xfId="0" applyFont="1" applyFill="1" applyBorder="1" applyAlignment="1" applyProtection="1">
      <alignment horizontal="left" vertical="center"/>
      <protection locked="0"/>
    </xf>
    <xf numFmtId="0" fontId="28" fillId="4" borderId="7" xfId="0" applyFont="1" applyFill="1" applyBorder="1" applyAlignment="1" applyProtection="1">
      <alignment horizontal="left" vertical="center"/>
      <protection locked="0"/>
    </xf>
    <xf numFmtId="0" fontId="28" fillId="4" borderId="8" xfId="0" applyFont="1" applyFill="1" applyBorder="1" applyAlignment="1" applyProtection="1">
      <alignment horizontal="left" vertical="center"/>
      <protection locked="0"/>
    </xf>
    <xf numFmtId="0" fontId="28" fillId="4" borderId="13" xfId="0" applyFont="1" applyFill="1" applyBorder="1" applyAlignment="1" applyProtection="1">
      <alignment horizontal="left" vertical="center"/>
      <protection locked="0"/>
    </xf>
    <xf numFmtId="0" fontId="28" fillId="4" borderId="0" xfId="0" applyFont="1" applyFill="1" applyBorder="1" applyAlignment="1" applyProtection="1">
      <alignment horizontal="left" vertical="center"/>
      <protection locked="0"/>
    </xf>
    <xf numFmtId="0" fontId="28" fillId="4" borderId="12" xfId="0" applyFont="1" applyFill="1" applyBorder="1" applyAlignment="1" applyProtection="1">
      <alignment horizontal="left" vertical="center"/>
      <protection locked="0"/>
    </xf>
    <xf numFmtId="0" fontId="29" fillId="0" borderId="6" xfId="0" applyFont="1" applyFill="1" applyBorder="1" applyAlignment="1" applyProtection="1">
      <alignment horizontal="left" vertical="center" wrapText="1"/>
    </xf>
    <xf numFmtId="0" fontId="29" fillId="0" borderId="7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0" fontId="29" fillId="0" borderId="9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28" fillId="4" borderId="9" xfId="0" applyFont="1" applyFill="1" applyBorder="1" applyAlignment="1" applyProtection="1">
      <alignment horizontal="left" vertical="center"/>
      <protection locked="0"/>
    </xf>
    <xf numFmtId="0" fontId="28" fillId="4" borderId="10" xfId="0" applyFont="1" applyFill="1" applyBorder="1" applyAlignment="1" applyProtection="1">
      <alignment horizontal="left" vertical="center"/>
      <protection locked="0"/>
    </xf>
    <xf numFmtId="0" fontId="28" fillId="4" borderId="1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 applyProtection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5" fontId="11" fillId="4" borderId="18" xfId="2" applyNumberFormat="1" applyFont="1" applyFill="1" applyBorder="1" applyAlignment="1" applyProtection="1">
      <alignment horizontal="left" vertical="center" indent="1"/>
      <protection locked="0"/>
    </xf>
    <xf numFmtId="5" fontId="11" fillId="4" borderId="19" xfId="2" applyNumberFormat="1" applyFont="1" applyFill="1" applyBorder="1" applyAlignment="1" applyProtection="1">
      <alignment horizontal="left" vertical="center" indent="1"/>
      <protection locked="0"/>
    </xf>
    <xf numFmtId="5" fontId="11" fillId="4" borderId="20" xfId="2" applyNumberFormat="1" applyFont="1" applyFill="1" applyBorder="1" applyAlignment="1" applyProtection="1">
      <alignment horizontal="left" vertical="center" indent="1"/>
      <protection locked="0"/>
    </xf>
    <xf numFmtId="164" fontId="28" fillId="4" borderId="1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19" xfId="0" applyNumberFormat="1" applyFont="1" applyBorder="1" applyAlignment="1">
      <alignment horizontal="left" vertical="center" indent="1"/>
    </xf>
    <xf numFmtId="164" fontId="0" fillId="0" borderId="20" xfId="0" applyNumberFormat="1" applyFont="1" applyBorder="1" applyAlignment="1">
      <alignment horizontal="left" vertical="center" indent="1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26" fillId="0" borderId="18" xfId="0" applyFont="1" applyFill="1" applyBorder="1" applyAlignment="1" applyProtection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11" fillId="7" borderId="18" xfId="0" applyFont="1" applyFill="1" applyBorder="1" applyAlignment="1"/>
    <xf numFmtId="0" fontId="11" fillId="7" borderId="19" xfId="0" applyFont="1" applyFill="1" applyBorder="1" applyAlignment="1"/>
    <xf numFmtId="0" fontId="11" fillId="7" borderId="20" xfId="0" applyFont="1" applyFill="1" applyBorder="1" applyAlignment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indent="1"/>
    </xf>
    <xf numFmtId="0" fontId="39" fillId="3" borderId="18" xfId="0" applyFont="1" applyFill="1" applyBorder="1" applyAlignment="1">
      <alignment horizontal="left" vertical="center" indent="1"/>
    </xf>
    <xf numFmtId="0" fontId="18" fillId="3" borderId="19" xfId="0" applyFont="1" applyFill="1" applyBorder="1" applyAlignment="1">
      <alignment horizontal="left" vertical="center" indent="1"/>
    </xf>
    <xf numFmtId="0" fontId="18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27" fillId="0" borderId="18" xfId="0" applyFont="1" applyBorder="1" applyAlignment="1"/>
    <xf numFmtId="0" fontId="27" fillId="0" borderId="19" xfId="0" applyFont="1" applyBorder="1" applyAlignment="1"/>
    <xf numFmtId="0" fontId="27" fillId="0" borderId="20" xfId="0" applyFont="1" applyBorder="1" applyAlignment="1"/>
    <xf numFmtId="0" fontId="26" fillId="0" borderId="6" xfId="0" applyFont="1" applyBorder="1" applyAlignment="1" applyProtection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8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0" fillId="0" borderId="10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indent="2"/>
    </xf>
    <xf numFmtId="0" fontId="26" fillId="3" borderId="6" xfId="0" applyFont="1" applyFill="1" applyBorder="1" applyAlignment="1" applyProtection="1">
      <alignment horizontal="left" vertical="center" indent="2"/>
    </xf>
    <xf numFmtId="0" fontId="10" fillId="3" borderId="7" xfId="0" applyFont="1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0" fillId="3" borderId="8" xfId="0" applyFill="1" applyBorder="1" applyAlignment="1">
      <alignment horizontal="left" vertical="center" indent="2"/>
    </xf>
    <xf numFmtId="0" fontId="10" fillId="3" borderId="9" xfId="0" applyFont="1" applyFill="1" applyBorder="1" applyAlignment="1">
      <alignment horizontal="left" vertical="center" indent="2"/>
    </xf>
    <xf numFmtId="0" fontId="10" fillId="3" borderId="10" xfId="0" applyFont="1" applyFill="1" applyBorder="1" applyAlignment="1">
      <alignment horizontal="left" vertical="center" indent="2"/>
    </xf>
    <xf numFmtId="0" fontId="0" fillId="3" borderId="10" xfId="0" applyFill="1" applyBorder="1" applyAlignment="1">
      <alignment horizontal="left" vertical="center" indent="2"/>
    </xf>
    <xf numFmtId="0" fontId="0" fillId="3" borderId="11" xfId="0" applyFill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39" fillId="3" borderId="6" xfId="0" applyNumberFormat="1" applyFont="1" applyFill="1" applyBorder="1" applyAlignment="1">
      <alignment horizontal="left" vertical="center" indent="2"/>
    </xf>
    <xf numFmtId="49" fontId="39" fillId="3" borderId="7" xfId="0" applyNumberFormat="1" applyFont="1" applyFill="1" applyBorder="1" applyAlignment="1">
      <alignment horizontal="left" vertical="center" indent="2"/>
    </xf>
    <xf numFmtId="49" fontId="39" fillId="3" borderId="8" xfId="0" applyNumberFormat="1" applyFont="1" applyFill="1" applyBorder="1" applyAlignment="1">
      <alignment horizontal="left" vertical="center" indent="2"/>
    </xf>
    <xf numFmtId="49" fontId="39" fillId="3" borderId="9" xfId="0" applyNumberFormat="1" applyFont="1" applyFill="1" applyBorder="1" applyAlignment="1">
      <alignment horizontal="left" vertical="center" indent="2"/>
    </xf>
    <xf numFmtId="49" fontId="39" fillId="3" borderId="10" xfId="0" applyNumberFormat="1" applyFont="1" applyFill="1" applyBorder="1" applyAlignment="1">
      <alignment horizontal="left" vertical="center" indent="2"/>
    </xf>
    <xf numFmtId="49" fontId="39" fillId="3" borderId="11" xfId="0" applyNumberFormat="1" applyFont="1" applyFill="1" applyBorder="1" applyAlignment="1">
      <alignment horizontal="left" vertical="center" indent="2"/>
    </xf>
    <xf numFmtId="14" fontId="31" fillId="0" borderId="7" xfId="0" applyNumberFormat="1" applyFont="1" applyFill="1" applyBorder="1" applyAlignment="1" applyProtection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2" fillId="0" borderId="7" xfId="0" applyFont="1" applyFill="1" applyBorder="1" applyAlignment="1"/>
    <xf numFmtId="0" fontId="0" fillId="0" borderId="7" xfId="0" applyBorder="1" applyAlignment="1"/>
    <xf numFmtId="0" fontId="26" fillId="0" borderId="18" xfId="0" applyFont="1" applyBorder="1" applyAlignment="1" applyProtection="1">
      <alignment horizontal="left" vertical="center" indent="2"/>
    </xf>
    <xf numFmtId="0" fontId="46" fillId="0" borderId="19" xfId="0" applyFont="1" applyBorder="1" applyAlignment="1">
      <alignment horizontal="left" vertical="center" indent="2"/>
    </xf>
    <xf numFmtId="0" fontId="46" fillId="0" borderId="20" xfId="0" applyFont="1" applyBorder="1" applyAlignment="1">
      <alignment horizontal="left" vertical="center" indent="2"/>
    </xf>
    <xf numFmtId="0" fontId="26" fillId="0" borderId="6" xfId="0" applyFont="1" applyBorder="1" applyAlignment="1" applyProtection="1">
      <alignment horizontal="center" vertical="center"/>
    </xf>
    <xf numFmtId="0" fontId="39" fillId="3" borderId="18" xfId="0" applyFont="1" applyFill="1" applyBorder="1" applyAlignment="1">
      <alignment horizontal="left" vertical="center" indent="2"/>
    </xf>
    <xf numFmtId="0" fontId="39" fillId="3" borderId="19" xfId="0" applyFont="1" applyFill="1" applyBorder="1" applyAlignment="1">
      <alignment horizontal="left" vertical="center" indent="2"/>
    </xf>
    <xf numFmtId="0" fontId="39" fillId="3" borderId="20" xfId="0" applyFont="1" applyFill="1" applyBorder="1" applyAlignment="1">
      <alignment horizontal="left" vertical="center" indent="2"/>
    </xf>
    <xf numFmtId="0" fontId="26" fillId="0" borderId="19" xfId="0" applyFont="1" applyFill="1" applyBorder="1" applyAlignment="1" applyProtection="1">
      <alignment horizontal="left" vertical="center" indent="2"/>
      <protection locked="0"/>
    </xf>
    <xf numFmtId="0" fontId="0" fillId="0" borderId="19" xfId="0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  <protection locked="0"/>
    </xf>
    <xf numFmtId="0" fontId="0" fillId="3" borderId="19" xfId="0" applyFill="1" applyBorder="1" applyAlignment="1">
      <alignment horizontal="left" vertical="center" indent="2"/>
    </xf>
    <xf numFmtId="0" fontId="0" fillId="3" borderId="20" xfId="0" applyFill="1" applyBorder="1" applyAlignment="1">
      <alignment horizontal="left" vertical="center" indent="2"/>
    </xf>
    <xf numFmtId="0" fontId="39" fillId="0" borderId="19" xfId="0" applyFont="1" applyFill="1" applyBorder="1" applyAlignment="1">
      <alignment horizontal="left" vertical="center"/>
    </xf>
    <xf numFmtId="0" fontId="38" fillId="0" borderId="19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center" indent="2"/>
    </xf>
    <xf numFmtId="0" fontId="39" fillId="0" borderId="19" xfId="0" applyFont="1" applyBorder="1" applyAlignment="1">
      <alignment horizontal="left" vertical="center" indent="2"/>
    </xf>
    <xf numFmtId="0" fontId="39" fillId="0" borderId="20" xfId="0" applyFont="1" applyBorder="1" applyAlignment="1">
      <alignment horizontal="left" vertical="center" indent="2"/>
    </xf>
    <xf numFmtId="0" fontId="26" fillId="3" borderId="18" xfId="0" applyFont="1" applyFill="1" applyBorder="1" applyAlignment="1" applyProtection="1">
      <alignment horizontal="left" vertical="center" indent="2"/>
    </xf>
    <xf numFmtId="0" fontId="46" fillId="7" borderId="18" xfId="0" applyFont="1" applyFill="1" applyBorder="1" applyAlignment="1"/>
    <xf numFmtId="0" fontId="0" fillId="7" borderId="19" xfId="0" applyFill="1" applyBorder="1" applyAlignment="1"/>
    <xf numFmtId="0" fontId="0" fillId="7" borderId="20" xfId="0" applyFill="1" applyBorder="1" applyAlignment="1"/>
    <xf numFmtId="14" fontId="39" fillId="3" borderId="18" xfId="0" applyNumberFormat="1" applyFont="1" applyFill="1" applyBorder="1" applyAlignment="1">
      <alignment horizontal="left" vertical="center" indent="2"/>
    </xf>
    <xf numFmtId="14" fontId="39" fillId="3" borderId="19" xfId="0" applyNumberFormat="1" applyFont="1" applyFill="1" applyBorder="1" applyAlignment="1">
      <alignment horizontal="left" vertical="center" indent="2"/>
    </xf>
    <xf numFmtId="14" fontId="39" fillId="3" borderId="20" xfId="0" applyNumberFormat="1" applyFont="1" applyFill="1" applyBorder="1" applyAlignment="1">
      <alignment horizontal="left" vertical="center" indent="2"/>
    </xf>
    <xf numFmtId="0" fontId="37" fillId="5" borderId="18" xfId="0" applyFont="1" applyFill="1" applyBorder="1" applyAlignment="1" applyProtection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49" fontId="15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37" fillId="0" borderId="6" xfId="0" applyNumberFormat="1" applyFont="1" applyFill="1" applyBorder="1" applyAlignment="1" applyProtection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27" fillId="0" borderId="7" xfId="0" applyNumberFormat="1" applyFont="1" applyBorder="1" applyAlignment="1">
      <alignment horizontal="left" vertical="center" wrapText="1"/>
    </xf>
    <xf numFmtId="49" fontId="27" fillId="0" borderId="8" xfId="0" applyNumberFormat="1" applyFont="1" applyBorder="1" applyAlignment="1">
      <alignment horizontal="left" vertical="center" wrapText="1"/>
    </xf>
    <xf numFmtId="37" fontId="15" fillId="0" borderId="18" xfId="2" applyNumberFormat="1" applyFont="1" applyFill="1" applyBorder="1" applyAlignment="1">
      <alignment horizontal="right" vertical="center" wrapText="1" indent="1"/>
    </xf>
    <xf numFmtId="37" fontId="15" fillId="0" borderId="20" xfId="2" applyNumberFormat="1" applyFont="1" applyFill="1" applyBorder="1" applyAlignment="1">
      <alignment horizontal="right" vertical="center" wrapText="1" indent="1"/>
    </xf>
    <xf numFmtId="49" fontId="20" fillId="0" borderId="18" xfId="0" applyNumberFormat="1" applyFont="1" applyBorder="1" applyAlignment="1">
      <alignment horizontal="left" vertical="center" wrapText="1"/>
    </xf>
    <xf numFmtId="49" fontId="27" fillId="0" borderId="19" xfId="0" applyNumberFormat="1" applyFont="1" applyBorder="1" applyAlignment="1">
      <alignment horizontal="left" vertical="center" wrapText="1"/>
    </xf>
    <xf numFmtId="49" fontId="27" fillId="0" borderId="20" xfId="0" applyNumberFormat="1" applyFont="1" applyBorder="1" applyAlignment="1">
      <alignment horizontal="left" vertical="center" wrapText="1"/>
    </xf>
    <xf numFmtId="37" fontId="15" fillId="0" borderId="6" xfId="2" applyNumberFormat="1" applyFont="1" applyFill="1" applyBorder="1" applyAlignment="1">
      <alignment horizontal="right" vertical="center" wrapText="1" indent="1"/>
    </xf>
    <xf numFmtId="37" fontId="15" fillId="0" borderId="8" xfId="2" applyNumberFormat="1" applyFont="1" applyFill="1" applyBorder="1" applyAlignment="1">
      <alignment horizontal="right" vertical="center" wrapText="1" indent="1"/>
    </xf>
    <xf numFmtId="49" fontId="37" fillId="0" borderId="18" xfId="0" applyNumberFormat="1" applyFont="1" applyBorder="1" applyAlignment="1">
      <alignment horizontal="right" vertical="center" wrapText="1"/>
    </xf>
    <xf numFmtId="49" fontId="27" fillId="0" borderId="19" xfId="0" applyNumberFormat="1" applyFont="1" applyBorder="1" applyAlignment="1">
      <alignment horizontal="right" vertical="center" wrapText="1"/>
    </xf>
    <xf numFmtId="49" fontId="27" fillId="0" borderId="23" xfId="0" applyNumberFormat="1" applyFont="1" applyBorder="1" applyAlignment="1">
      <alignment horizontal="right" vertical="center" wrapText="1"/>
    </xf>
    <xf numFmtId="37" fontId="15" fillId="6" borderId="24" xfId="2" applyNumberFormat="1" applyFont="1" applyFill="1" applyBorder="1" applyAlignment="1">
      <alignment horizontal="right" vertical="center" wrapText="1" indent="1"/>
    </xf>
    <xf numFmtId="37" fontId="15" fillId="6" borderId="25" xfId="2" applyNumberFormat="1" applyFont="1" applyFill="1" applyBorder="1" applyAlignment="1">
      <alignment horizontal="right" vertical="center" wrapText="1" inden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47" fillId="5" borderId="22" xfId="0" applyFont="1" applyFill="1" applyBorder="1" applyAlignment="1" applyProtection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0" fontId="34" fillId="0" borderId="0" xfId="0" applyFont="1" applyAlignment="1">
      <alignment horizontal="right"/>
    </xf>
    <xf numFmtId="0" fontId="34" fillId="0" borderId="12" xfId="0" applyFont="1" applyBorder="1" applyAlignment="1">
      <alignment horizontal="right"/>
    </xf>
    <xf numFmtId="0" fontId="22" fillId="0" borderId="9" xfId="0" applyFont="1" applyBorder="1" applyAlignment="1" applyProtection="1">
      <alignment horizontal="right"/>
    </xf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right"/>
    </xf>
    <xf numFmtId="49" fontId="37" fillId="0" borderId="18" xfId="0" applyNumberFormat="1" applyFont="1" applyFill="1" applyBorder="1" applyAlignment="1">
      <alignment horizontal="right" vertical="center" wrapText="1"/>
    </xf>
    <xf numFmtId="49" fontId="37" fillId="0" borderId="19" xfId="0" applyNumberFormat="1" applyFont="1" applyFill="1" applyBorder="1" applyAlignment="1">
      <alignment horizontal="right" vertical="center" wrapText="1"/>
    </xf>
    <xf numFmtId="49" fontId="37" fillId="0" borderId="20" xfId="0" applyNumberFormat="1" applyFont="1" applyFill="1" applyBorder="1" applyAlignment="1">
      <alignment horizontal="right" vertical="center" wrapText="1"/>
    </xf>
    <xf numFmtId="38" fontId="37" fillId="0" borderId="19" xfId="0" applyNumberFormat="1" applyFont="1" applyFill="1" applyBorder="1" applyAlignment="1">
      <alignment horizontal="right" vertical="center" wrapText="1"/>
    </xf>
    <xf numFmtId="38" fontId="15" fillId="0" borderId="20" xfId="0" applyNumberFormat="1" applyFont="1" applyFill="1" applyBorder="1" applyAlignment="1">
      <alignment horizontal="right" vertical="center" wrapText="1"/>
    </xf>
    <xf numFmtId="38" fontId="15" fillId="0" borderId="19" xfId="0" applyNumberFormat="1" applyFont="1" applyFill="1" applyBorder="1" applyAlignment="1">
      <alignment horizontal="right" vertical="center" wrapText="1"/>
    </xf>
    <xf numFmtId="0" fontId="20" fillId="5" borderId="18" xfId="0" applyFont="1" applyFill="1" applyBorder="1" applyAlignment="1" applyProtection="1">
      <alignment horizontal="left" vertical="top"/>
    </xf>
    <xf numFmtId="0" fontId="20" fillId="5" borderId="19" xfId="0" applyFont="1" applyFill="1" applyBorder="1" applyAlignment="1" applyProtection="1">
      <alignment horizontal="left" vertical="top"/>
    </xf>
    <xf numFmtId="0" fontId="20" fillId="5" borderId="20" xfId="0" applyFont="1" applyFill="1" applyBorder="1" applyAlignment="1" applyProtection="1">
      <alignment horizontal="left" vertical="top"/>
    </xf>
    <xf numFmtId="0" fontId="51" fillId="0" borderId="7" xfId="0" applyFont="1" applyFill="1" applyBorder="1" applyAlignment="1"/>
    <xf numFmtId="0" fontId="27" fillId="0" borderId="7" xfId="0" applyFont="1" applyBorder="1" applyAlignment="1"/>
    <xf numFmtId="49" fontId="37" fillId="0" borderId="18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38" fontId="37" fillId="0" borderId="10" xfId="0" applyNumberFormat="1" applyFont="1" applyFill="1" applyBorder="1" applyAlignment="1">
      <alignment horizontal="center" vertical="center" wrapText="1"/>
    </xf>
    <xf numFmtId="38" fontId="15" fillId="0" borderId="11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35" fillId="0" borderId="18" xfId="0" applyNumberFormat="1" applyFont="1" applyFill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center" wrapText="1"/>
    </xf>
    <xf numFmtId="38" fontId="15" fillId="0" borderId="13" xfId="0" applyNumberFormat="1" applyFont="1" applyFill="1" applyBorder="1" applyAlignment="1">
      <alignment horizontal="right" vertical="center" wrapText="1" indent="1"/>
    </xf>
    <xf numFmtId="38" fontId="15" fillId="0" borderId="0" xfId="0" applyNumberFormat="1" applyFont="1" applyFill="1" applyBorder="1" applyAlignment="1">
      <alignment horizontal="right" vertical="center" wrapText="1" indent="1"/>
    </xf>
    <xf numFmtId="38" fontId="15" fillId="0" borderId="6" xfId="0" applyNumberFormat="1" applyFont="1" applyFill="1" applyBorder="1" applyAlignment="1">
      <alignment horizontal="right" vertical="center" wrapText="1" indent="1"/>
    </xf>
    <xf numFmtId="38" fontId="15" fillId="0" borderId="7" xfId="0" applyNumberFormat="1" applyFont="1" applyFill="1" applyBorder="1" applyAlignment="1">
      <alignment horizontal="right" vertical="center" wrapText="1" indent="1"/>
    </xf>
    <xf numFmtId="38" fontId="15" fillId="0" borderId="8" xfId="0" applyNumberFormat="1" applyFont="1" applyFill="1" applyBorder="1" applyAlignment="1">
      <alignment horizontal="right" vertical="center" wrapText="1" indent="1"/>
    </xf>
    <xf numFmtId="10" fontId="20" fillId="0" borderId="18" xfId="0" applyNumberFormat="1" applyFont="1" applyFill="1" applyBorder="1" applyAlignment="1">
      <alignment horizontal="center" vertical="center" wrapText="1"/>
    </xf>
    <xf numFmtId="10" fontId="20" fillId="0" borderId="19" xfId="0" applyNumberFormat="1" applyFont="1" applyFill="1" applyBorder="1" applyAlignment="1">
      <alignment horizontal="center" vertical="center" wrapText="1"/>
    </xf>
    <xf numFmtId="49" fontId="37" fillId="0" borderId="13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38" fontId="15" fillId="6" borderId="24" xfId="0" applyNumberFormat="1" applyFont="1" applyFill="1" applyBorder="1" applyAlignment="1">
      <alignment horizontal="right" vertical="center" wrapText="1" indent="1"/>
    </xf>
    <xf numFmtId="38" fontId="15" fillId="6" borderId="25" xfId="0" applyNumberFormat="1" applyFont="1" applyFill="1" applyBorder="1" applyAlignment="1">
      <alignment horizontal="right" vertical="center" wrapText="1" indent="1"/>
    </xf>
    <xf numFmtId="38" fontId="15" fillId="6" borderId="27" xfId="0" applyNumberFormat="1" applyFont="1" applyFill="1" applyBorder="1" applyAlignment="1">
      <alignment horizontal="right" vertical="center" wrapText="1" indent="1"/>
    </xf>
    <xf numFmtId="38" fontId="49" fillId="0" borderId="7" xfId="0" applyNumberFormat="1" applyFont="1" applyFill="1" applyBorder="1" applyAlignment="1" applyProtection="1">
      <alignment horizontal="right" vertic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38" fontId="15" fillId="0" borderId="18" xfId="0" applyNumberFormat="1" applyFont="1" applyFill="1" applyBorder="1" applyAlignment="1">
      <alignment horizontal="right" vertical="center" wrapText="1" indent="1"/>
    </xf>
    <xf numFmtId="38" fontId="15" fillId="0" borderId="19" xfId="0" applyNumberFormat="1" applyFont="1" applyFill="1" applyBorder="1" applyAlignment="1">
      <alignment horizontal="right" vertical="center" wrapText="1" indent="1"/>
    </xf>
    <xf numFmtId="38" fontId="15" fillId="0" borderId="20" xfId="0" applyNumberFormat="1" applyFont="1" applyFill="1" applyBorder="1" applyAlignment="1">
      <alignment horizontal="right" vertical="center" wrapText="1" inden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10" fontId="20" fillId="0" borderId="7" xfId="0" applyNumberFormat="1" applyFont="1" applyFill="1" applyBorder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 wrapText="1"/>
    </xf>
    <xf numFmtId="49" fontId="35" fillId="0" borderId="7" xfId="0" applyNumberFormat="1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 wrapText="1"/>
    </xf>
    <xf numFmtId="38" fontId="35" fillId="0" borderId="6" xfId="0" applyNumberFormat="1" applyFont="1" applyBorder="1" applyAlignment="1">
      <alignment horizontal="center" vertical="center" wrapText="1"/>
    </xf>
    <xf numFmtId="38" fontId="27" fillId="0" borderId="7" xfId="0" applyNumberFormat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9" fillId="5" borderId="9" xfId="0" applyFont="1" applyFill="1" applyBorder="1" applyAlignment="1" applyProtection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39" fillId="0" borderId="18" xfId="0" applyNumberFormat="1" applyFont="1" applyFill="1" applyBorder="1" applyAlignment="1">
      <alignment horizontal="left" vertical="center" wrapText="1"/>
    </xf>
    <xf numFmtId="49" fontId="39" fillId="0" borderId="19" xfId="0" applyNumberFormat="1" applyFont="1" applyFill="1" applyBorder="1" applyAlignment="1">
      <alignment horizontal="left" vertical="center" wrapText="1"/>
    </xf>
    <xf numFmtId="49" fontId="39" fillId="0" borderId="20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9" fontId="39" fillId="0" borderId="6" xfId="0" applyNumberFormat="1" applyFont="1" applyFill="1" applyBorder="1" applyAlignment="1">
      <alignment horizontal="left" vertical="center" wrapText="1"/>
    </xf>
    <xf numFmtId="49" fontId="39" fillId="0" borderId="7" xfId="0" applyNumberFormat="1" applyFont="1" applyFill="1" applyBorder="1" applyAlignment="1">
      <alignment horizontal="left" vertical="center" wrapText="1"/>
    </xf>
    <xf numFmtId="49" fontId="39" fillId="0" borderId="8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52" fillId="0" borderId="18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9" fontId="26" fillId="5" borderId="18" xfId="0" applyNumberFormat="1" applyFont="1" applyFill="1" applyBorder="1" applyAlignment="1" applyProtection="1">
      <alignment horizontal="right" vertical="center" wrapText="1"/>
      <protection locked="0"/>
    </xf>
    <xf numFmtId="38" fontId="15" fillId="0" borderId="6" xfId="0" applyNumberFormat="1" applyFont="1" applyFill="1" applyBorder="1" applyAlignment="1">
      <alignment horizontal="center" vertical="center" wrapText="1"/>
    </xf>
    <xf numFmtId="38" fontId="15" fillId="0" borderId="7" xfId="0" applyNumberFormat="1" applyFont="1" applyFill="1" applyBorder="1" applyAlignment="1">
      <alignment horizontal="center" vertical="center" wrapText="1"/>
    </xf>
    <xf numFmtId="38" fontId="15" fillId="0" borderId="8" xfId="0" applyNumberFormat="1" applyFont="1" applyFill="1" applyBorder="1" applyAlignment="1">
      <alignment horizontal="center" vertical="center" wrapText="1"/>
    </xf>
    <xf numFmtId="38" fontId="15" fillId="0" borderId="7" xfId="0" applyNumberFormat="1" applyFont="1" applyFill="1" applyBorder="1" applyAlignment="1">
      <alignment horizontal="right" vertical="center" wrapText="1"/>
    </xf>
    <xf numFmtId="38" fontId="15" fillId="0" borderId="8" xfId="0" applyNumberFormat="1" applyFont="1" applyFill="1" applyBorder="1" applyAlignment="1">
      <alignment horizontal="right" vertical="center" wrapText="1"/>
    </xf>
    <xf numFmtId="49" fontId="25" fillId="5" borderId="6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7" xfId="0" applyNumberFormat="1" applyFont="1" applyBorder="1" applyAlignment="1">
      <alignment horizontal="right" vertical="center" wrapText="1"/>
    </xf>
    <xf numFmtId="38" fontId="15" fillId="6" borderId="1" xfId="0" applyNumberFormat="1" applyFont="1" applyFill="1" applyBorder="1" applyAlignment="1">
      <alignment horizontal="center" vertical="center" wrapText="1"/>
    </xf>
    <xf numFmtId="38" fontId="15" fillId="6" borderId="2" xfId="0" applyNumberFormat="1" applyFont="1" applyFill="1" applyBorder="1" applyAlignment="1">
      <alignment horizontal="center" vertical="center" wrapText="1"/>
    </xf>
    <xf numFmtId="38" fontId="15" fillId="6" borderId="3" xfId="0" applyNumberFormat="1" applyFont="1" applyFill="1" applyBorder="1" applyAlignment="1">
      <alignment horizontal="center" vertical="center" wrapText="1"/>
    </xf>
    <xf numFmtId="38" fontId="15" fillId="6" borderId="1" xfId="0" applyNumberFormat="1" applyFont="1" applyFill="1" applyBorder="1" applyAlignment="1">
      <alignment horizontal="right" vertical="center" wrapText="1"/>
    </xf>
    <xf numFmtId="38" fontId="15" fillId="6" borderId="3" xfId="0" applyNumberFormat="1" applyFont="1" applyFill="1" applyBorder="1" applyAlignment="1">
      <alignment horizontal="right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5" fillId="0" borderId="18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 applyProtection="1">
      <alignment horizontal="right" vertical="center" wrapText="1"/>
      <protection locked="0"/>
    </xf>
    <xf numFmtId="0" fontId="27" fillId="0" borderId="19" xfId="0" applyFont="1" applyBorder="1" applyAlignment="1">
      <alignment horizontal="right" vertical="center" wrapText="1"/>
    </xf>
    <xf numFmtId="38" fontId="15" fillId="0" borderId="18" xfId="0" applyNumberFormat="1" applyFont="1" applyFill="1" applyBorder="1" applyAlignment="1">
      <alignment horizontal="center" vertical="center" wrapText="1"/>
    </xf>
    <xf numFmtId="38" fontId="15" fillId="0" borderId="19" xfId="0" applyNumberFormat="1" applyFont="1" applyFill="1" applyBorder="1" applyAlignment="1">
      <alignment horizontal="center" vertical="center" wrapText="1"/>
    </xf>
    <xf numFmtId="38" fontId="15" fillId="0" borderId="20" xfId="0" applyNumberFormat="1" applyFont="1" applyFill="1" applyBorder="1" applyAlignment="1">
      <alignment horizontal="center" vertical="center" wrapText="1"/>
    </xf>
    <xf numFmtId="0" fontId="25" fillId="5" borderId="18" xfId="0" applyFont="1" applyFill="1" applyBorder="1" applyAlignment="1" applyProtection="1">
      <alignment horizontal="right" vertical="center" wrapText="1"/>
      <protection locked="0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35" fillId="5" borderId="6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 wrapText="1"/>
    </xf>
    <xf numFmtId="0" fontId="35" fillId="5" borderId="8" xfId="0" applyFont="1" applyFill="1" applyBorder="1" applyAlignment="1">
      <alignment horizontal="center" vertical="center" wrapText="1"/>
    </xf>
    <xf numFmtId="0" fontId="35" fillId="5" borderId="18" xfId="0" applyFont="1" applyFill="1" applyBorder="1" applyAlignment="1">
      <alignment horizontal="center"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right" vertical="center" wrapText="1"/>
    </xf>
  </cellXfs>
  <cellStyles count="3">
    <cellStyle name="Currency" xfId="2" builtinId="4"/>
    <cellStyle name="Data Field 1" xfId="1" xr:uid="{00000000-0005-0000-0000-000001000000}"/>
    <cellStyle name="Normal" xfId="0" builtinId="0"/>
  </cellStyles>
  <dxfs count="11">
    <dxf>
      <font>
        <color rgb="FFCCCCFF"/>
      </font>
    </dxf>
    <dxf>
      <font>
        <color theme="0"/>
      </font>
    </dxf>
    <dxf>
      <font>
        <color theme="0"/>
      </font>
    </dxf>
    <dxf>
      <font>
        <color rgb="FFCCCCFF"/>
      </font>
    </dxf>
    <dxf>
      <font>
        <color rgb="FF66CCFF"/>
      </font>
    </dxf>
    <dxf>
      <font>
        <color rgb="FFCCCCFF"/>
      </font>
    </dxf>
    <dxf>
      <font>
        <color theme="0"/>
      </font>
    </dxf>
    <dxf>
      <font>
        <color theme="0"/>
      </font>
    </dxf>
    <dxf>
      <font>
        <color rgb="FFCCCCFF"/>
      </font>
    </dxf>
    <dxf>
      <font>
        <color theme="0"/>
      </font>
    </dxf>
    <dxf>
      <font>
        <color rgb="FFCC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55245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57151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123825</xdr:colOff>
      <xdr:row>1</xdr:row>
      <xdr:rowOff>9525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0" cy="140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9525</xdr:rowOff>
    </xdr:from>
    <xdr:to>
      <xdr:col>0</xdr:col>
      <xdr:colOff>114300</xdr:colOff>
      <xdr:row>7</xdr:row>
      <xdr:rowOff>37128</xdr:rowOff>
    </xdr:to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28575</xdr:rowOff>
    </xdr:from>
    <xdr:to>
      <xdr:col>3</xdr:col>
      <xdr:colOff>101300</xdr:colOff>
      <xdr:row>6</xdr:row>
      <xdr:rowOff>189528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907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0</xdr:col>
      <xdr:colOff>111275</xdr:colOff>
      <xdr:row>7</xdr:row>
      <xdr:rowOff>38101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0" cy="1256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9525</xdr:rowOff>
    </xdr:from>
    <xdr:to>
      <xdr:col>0</xdr:col>
      <xdr:colOff>114300</xdr:colOff>
      <xdr:row>7</xdr:row>
      <xdr:rowOff>37128</xdr:rowOff>
    </xdr:to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19050</xdr:rowOff>
    </xdr:from>
    <xdr:to>
      <xdr:col>3</xdr:col>
      <xdr:colOff>110825</xdr:colOff>
      <xdr:row>6</xdr:row>
      <xdr:rowOff>180003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60175</xdr:colOff>
      <xdr:row>6</xdr:row>
      <xdr:rowOff>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12428"/>
          <a:ext cx="1190960" cy="109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A47" sqref="A47:BX88"/>
    </sheetView>
  </sheetViews>
  <sheetFormatPr defaultColWidth="0" defaultRowHeight="0" customHeight="1" zeroHeight="1" x14ac:dyDescent="0.25"/>
  <cols>
    <col min="1" max="77" width="1.33203125" style="7" customWidth="1"/>
    <col min="78" max="80" width="1.33203125" style="7" hidden="1" customWidth="1"/>
    <col min="81" max="81" width="5" style="7" hidden="1" customWidth="1"/>
    <col min="82" max="16384" width="1.33203125" style="7" hidden="1"/>
  </cols>
  <sheetData>
    <row r="1" spans="1:88" ht="7.2" customHeight="1" thickTop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4"/>
      <c r="BQ1" s="5"/>
      <c r="BR1" s="5"/>
      <c r="BS1" s="5"/>
      <c r="BT1" s="5"/>
      <c r="BU1" s="5"/>
      <c r="BV1" s="5"/>
      <c r="BW1" s="5"/>
      <c r="BX1" s="6"/>
      <c r="BY1"/>
    </row>
    <row r="2" spans="1:88" ht="7.2" customHeigh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7">
        <v>2025</v>
      </c>
      <c r="BQ2" s="107"/>
      <c r="BR2" s="107"/>
      <c r="BS2" s="107"/>
      <c r="BT2" s="107"/>
      <c r="BU2" s="107"/>
      <c r="BV2" s="107"/>
      <c r="BW2" s="107"/>
      <c r="BX2" s="11"/>
      <c r="BY2"/>
      <c r="CC2" s="7">
        <v>2019</v>
      </c>
      <c r="CD2"/>
      <c r="CE2"/>
      <c r="CF2"/>
      <c r="CG2"/>
      <c r="CH2"/>
      <c r="CI2"/>
      <c r="CJ2"/>
    </row>
    <row r="3" spans="1:88" ht="7.2" customHeight="1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7"/>
      <c r="BQ3" s="107"/>
      <c r="BR3" s="107"/>
      <c r="BS3" s="107"/>
      <c r="BT3" s="107"/>
      <c r="BU3" s="107"/>
      <c r="BV3" s="107"/>
      <c r="BW3" s="107"/>
      <c r="BX3" s="11"/>
      <c r="BY3"/>
      <c r="CC3" s="7">
        <v>2020</v>
      </c>
      <c r="CD3"/>
      <c r="CE3"/>
      <c r="CF3"/>
      <c r="CG3"/>
      <c r="CH3"/>
      <c r="CI3"/>
      <c r="CJ3"/>
    </row>
    <row r="4" spans="1:88" ht="7.2" customHeigh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7"/>
      <c r="BQ4" s="107"/>
      <c r="BR4" s="107"/>
      <c r="BS4" s="107"/>
      <c r="BT4" s="107"/>
      <c r="BU4" s="107"/>
      <c r="BV4" s="107"/>
      <c r="BW4" s="107"/>
      <c r="BX4" s="11"/>
      <c r="BY4"/>
      <c r="CC4" s="7">
        <v>2021</v>
      </c>
      <c r="CD4"/>
      <c r="CE4"/>
      <c r="CF4"/>
      <c r="CG4"/>
      <c r="CH4"/>
      <c r="CI4"/>
      <c r="CJ4"/>
    </row>
    <row r="5" spans="1:88" ht="7.2" customHeight="1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8" t="s">
        <v>0</v>
      </c>
      <c r="BQ5" s="109"/>
      <c r="BR5" s="109"/>
      <c r="BS5" s="109"/>
      <c r="BT5" s="109"/>
      <c r="BU5" s="109"/>
      <c r="BV5" s="109"/>
      <c r="BW5" s="109"/>
      <c r="BX5" s="14"/>
      <c r="BY5"/>
      <c r="CC5" s="7">
        <v>2022</v>
      </c>
      <c r="CD5"/>
      <c r="CE5"/>
      <c r="CF5"/>
      <c r="CG5"/>
      <c r="CH5"/>
      <c r="CI5"/>
      <c r="CJ5"/>
    </row>
    <row r="6" spans="1:88" ht="7.2" customHeigh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9"/>
      <c r="BQ6" s="109"/>
      <c r="BR6" s="109"/>
      <c r="BS6" s="109"/>
      <c r="BT6" s="109"/>
      <c r="BU6" s="109"/>
      <c r="BV6" s="109"/>
      <c r="BW6" s="109"/>
      <c r="BX6" s="14"/>
      <c r="BY6"/>
      <c r="CC6" s="7">
        <v>2023</v>
      </c>
      <c r="CD6"/>
      <c r="CE6"/>
      <c r="CF6"/>
      <c r="CG6"/>
      <c r="CH6"/>
      <c r="CI6"/>
      <c r="CJ6"/>
    </row>
    <row r="7" spans="1:88" ht="7.2" customHeight="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9"/>
      <c r="BQ7" s="109"/>
      <c r="BR7" s="109"/>
      <c r="BS7" s="109"/>
      <c r="BT7" s="109"/>
      <c r="BU7" s="109"/>
      <c r="BV7" s="109"/>
      <c r="BW7" s="109"/>
      <c r="BX7" s="14"/>
      <c r="BY7"/>
      <c r="CC7" s="7">
        <v>2024</v>
      </c>
      <c r="CD7"/>
      <c r="CE7"/>
      <c r="CF7"/>
      <c r="CG7"/>
      <c r="CH7"/>
      <c r="CI7"/>
      <c r="CJ7"/>
    </row>
    <row r="8" spans="1:88" ht="7.2" customHeight="1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5"/>
      <c r="BY8"/>
      <c r="CC8" s="7">
        <v>2025</v>
      </c>
      <c r="CD8"/>
      <c r="CE8"/>
      <c r="CF8"/>
      <c r="CG8"/>
      <c r="CH8"/>
      <c r="CI8"/>
      <c r="CJ8"/>
    </row>
    <row r="9" spans="1:88" ht="7.2" customHeigh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5"/>
      <c r="BY9"/>
      <c r="CC9" s="7">
        <v>2026</v>
      </c>
      <c r="CD9"/>
      <c r="CE9"/>
      <c r="CF9"/>
      <c r="CG9"/>
      <c r="CH9"/>
      <c r="CI9"/>
      <c r="CJ9"/>
    </row>
    <row r="10" spans="1:88" ht="7.2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5"/>
      <c r="BY10"/>
      <c r="CC10" s="7">
        <v>2027</v>
      </c>
      <c r="CD10"/>
      <c r="CE10"/>
      <c r="CF10"/>
      <c r="CG10"/>
      <c r="CH10"/>
      <c r="CI10"/>
      <c r="CJ10"/>
    </row>
    <row r="11" spans="1:88" ht="7.2" customHeight="1" x14ac:dyDescent="0.3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5"/>
      <c r="BY11"/>
      <c r="CC11" s="7">
        <v>2028</v>
      </c>
      <c r="CD11"/>
      <c r="CE11"/>
      <c r="CF11"/>
      <c r="CG11"/>
      <c r="CH11"/>
      <c r="CI11"/>
      <c r="CJ11"/>
    </row>
    <row r="12" spans="1:88" ht="7.2" customHeight="1" x14ac:dyDescent="0.3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5"/>
      <c r="BY12"/>
      <c r="CD12"/>
      <c r="CE12"/>
      <c r="CF12"/>
      <c r="CG12"/>
      <c r="CH12"/>
      <c r="CI12"/>
      <c r="CJ12"/>
    </row>
    <row r="13" spans="1:88" ht="7.2" customHeigh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5"/>
      <c r="BY13"/>
      <c r="CD13"/>
      <c r="CE13"/>
      <c r="CF13"/>
      <c r="CG13"/>
      <c r="CH13"/>
      <c r="CI13"/>
      <c r="CJ13"/>
    </row>
    <row r="14" spans="1:88" ht="7.2" customHeight="1" x14ac:dyDescent="0.3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5"/>
      <c r="BY14"/>
      <c r="CD14"/>
      <c r="CE14"/>
      <c r="CF14"/>
      <c r="CG14"/>
      <c r="CH14"/>
      <c r="CI14"/>
      <c r="CJ14"/>
    </row>
    <row r="15" spans="1:88" ht="7.2" customHeigh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5"/>
      <c r="BY15"/>
      <c r="CD15"/>
      <c r="CE15"/>
      <c r="CF15"/>
      <c r="CG15"/>
      <c r="CH15"/>
      <c r="CI15"/>
      <c r="CJ15"/>
    </row>
    <row r="16" spans="1:88" ht="7.2" customHeight="1" x14ac:dyDescent="0.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5"/>
      <c r="BY16"/>
      <c r="CD16"/>
      <c r="CE16"/>
      <c r="CF16"/>
      <c r="CG16"/>
      <c r="CH16"/>
      <c r="CI16"/>
      <c r="CJ16"/>
    </row>
    <row r="17" spans="1:77" ht="7.2" customHeight="1" x14ac:dyDescent="0.3">
      <c r="A17" s="110" t="s">
        <v>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05"/>
      <c r="BY17"/>
    </row>
    <row r="18" spans="1:77" ht="7.2" customHeight="1" x14ac:dyDescent="0.3">
      <c r="A18" s="106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05"/>
      <c r="BY18"/>
    </row>
    <row r="19" spans="1:77" ht="7.2" customHeight="1" x14ac:dyDescent="0.3">
      <c r="A19" s="10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05"/>
      <c r="BY19"/>
    </row>
    <row r="20" spans="1:77" ht="7.2" customHeight="1" x14ac:dyDescent="0.3">
      <c r="A20" s="10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05"/>
      <c r="BY20"/>
    </row>
    <row r="21" spans="1:77" ht="7.2" customHeight="1" x14ac:dyDescent="0.3">
      <c r="A21" s="106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05"/>
      <c r="BY21"/>
    </row>
    <row r="22" spans="1:77" ht="7.2" customHeight="1" x14ac:dyDescent="0.3">
      <c r="A22" s="106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05"/>
      <c r="BY22"/>
    </row>
    <row r="23" spans="1:77" ht="7.2" customHeight="1" x14ac:dyDescent="0.3">
      <c r="A23" s="106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05"/>
      <c r="BY23"/>
    </row>
    <row r="24" spans="1:77" ht="7.2" customHeight="1" x14ac:dyDescent="0.3">
      <c r="A24" s="106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05"/>
      <c r="BY24"/>
    </row>
    <row r="25" spans="1:77" ht="7.2" customHeight="1" x14ac:dyDescent="0.3">
      <c r="A25" s="10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05"/>
      <c r="BY25"/>
    </row>
    <row r="26" spans="1:77" ht="7.2" customHeight="1" x14ac:dyDescent="0.3">
      <c r="A26" s="106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05"/>
      <c r="BY26"/>
    </row>
    <row r="27" spans="1:77" ht="7.2" customHeight="1" x14ac:dyDescent="0.3">
      <c r="A27" s="10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05"/>
      <c r="BY27"/>
    </row>
    <row r="28" spans="1:77" ht="7.2" customHeight="1" x14ac:dyDescent="0.3">
      <c r="A28" s="106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05"/>
      <c r="BY28"/>
    </row>
    <row r="29" spans="1:77" ht="7.2" customHeight="1" x14ac:dyDescent="0.3">
      <c r="A29" s="106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05"/>
      <c r="BY29"/>
    </row>
    <row r="30" spans="1:77" ht="7.2" customHeight="1" x14ac:dyDescent="0.25">
      <c r="A30" s="16"/>
      <c r="BX30" s="15"/>
    </row>
    <row r="31" spans="1:77" ht="7.2" customHeight="1" x14ac:dyDescent="0.25">
      <c r="A31" s="16"/>
      <c r="BX31" s="15"/>
    </row>
    <row r="32" spans="1:77" ht="7.2" customHeight="1" x14ac:dyDescent="0.25">
      <c r="A32" s="16"/>
      <c r="BX32" s="15"/>
    </row>
    <row r="33" spans="1:77" ht="7.2" customHeight="1" x14ac:dyDescent="0.25">
      <c r="A33" s="16"/>
      <c r="BX33" s="15"/>
    </row>
    <row r="34" spans="1:77" ht="7.2" customHeight="1" x14ac:dyDescent="0.25">
      <c r="A34" s="16"/>
      <c r="BX34" s="15"/>
    </row>
    <row r="35" spans="1:77" ht="7.2" customHeight="1" x14ac:dyDescent="0.25">
      <c r="A35" s="16"/>
      <c r="BX35" s="15"/>
    </row>
    <row r="36" spans="1:77" ht="7.2" customHeight="1" x14ac:dyDescent="0.25">
      <c r="A36" s="16"/>
      <c r="H36" s="112" t="s">
        <v>1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4"/>
      <c r="AM36" s="118" t="s">
        <v>2</v>
      </c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20"/>
      <c r="BX36" s="15"/>
    </row>
    <row r="37" spans="1:77" ht="7.2" customHeight="1" x14ac:dyDescent="0.25">
      <c r="A37" s="16"/>
      <c r="H37" s="115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21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3"/>
      <c r="BX37" s="15"/>
    </row>
    <row r="38" spans="1:77" ht="7.2" customHeight="1" x14ac:dyDescent="0.25">
      <c r="A38" s="16"/>
      <c r="H38" s="124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6"/>
      <c r="AM38" s="133" t="str">
        <f>IF(H38="","",VLOOKUP(H38,'Company Name'!A1:B389,2,FALSE))</f>
        <v/>
      </c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4"/>
      <c r="BX38" s="15"/>
    </row>
    <row r="39" spans="1:77" ht="7.2" customHeight="1" x14ac:dyDescent="0.25">
      <c r="A39" s="16"/>
      <c r="H39" s="127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9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4"/>
      <c r="BX39" s="15"/>
    </row>
    <row r="40" spans="1:77" ht="7.2" customHeight="1" x14ac:dyDescent="0.25">
      <c r="A40" s="16"/>
      <c r="H40" s="130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2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6"/>
      <c r="BX40" s="15"/>
    </row>
    <row r="41" spans="1:77" ht="7.2" customHeight="1" x14ac:dyDescent="0.25">
      <c r="A41" s="16"/>
      <c r="AM41" s="7" t="s">
        <v>3</v>
      </c>
      <c r="BX41" s="15"/>
    </row>
    <row r="42" spans="1:77" ht="7.2" customHeight="1" x14ac:dyDescent="0.25">
      <c r="A42" s="16"/>
      <c r="BX42" s="15"/>
    </row>
    <row r="43" spans="1:77" ht="7.2" customHeight="1" x14ac:dyDescent="0.3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99" t="s">
        <v>4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1">
        <f>$BP$2-1</f>
        <v>2024</v>
      </c>
      <c r="AY43" s="102"/>
      <c r="AZ43" s="102"/>
      <c r="BA43" s="102"/>
      <c r="BB43" s="102"/>
      <c r="BC43" s="102"/>
      <c r="BD43" s="102"/>
      <c r="BE43" s="102"/>
      <c r="BF43" s="102"/>
      <c r="BG43" s="102"/>
      <c r="BR43" s="18"/>
      <c r="BS43" s="18"/>
      <c r="BT43" s="18"/>
      <c r="BU43" s="18"/>
      <c r="BV43" s="18"/>
      <c r="BW43" s="18"/>
      <c r="BX43" s="19"/>
      <c r="BY43"/>
    </row>
    <row r="44" spans="1:77" ht="7.2" customHeight="1" x14ac:dyDescent="0.3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R44" s="18"/>
      <c r="BS44" s="18"/>
      <c r="BT44" s="18"/>
      <c r="BU44" s="18"/>
      <c r="BV44" s="18"/>
      <c r="BW44" s="18"/>
      <c r="BX44" s="19"/>
      <c r="BY44"/>
    </row>
    <row r="45" spans="1:77" ht="7.2" customHeight="1" x14ac:dyDescent="0.3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3"/>
      <c r="BY45"/>
    </row>
    <row r="46" spans="1:77" ht="7.2" customHeight="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6"/>
      <c r="BY46"/>
    </row>
    <row r="47" spans="1:77" ht="7.2" customHeight="1" x14ac:dyDescent="0.25">
      <c r="A47" s="103" t="s">
        <v>5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5"/>
      <c r="BY47" s="25"/>
    </row>
    <row r="48" spans="1:77" ht="7.2" customHeight="1" x14ac:dyDescent="0.25">
      <c r="A48" s="106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5"/>
      <c r="BY48" s="25"/>
    </row>
    <row r="49" spans="1:77" ht="7.2" customHeight="1" x14ac:dyDescent="0.25">
      <c r="A49" s="106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5"/>
      <c r="BY49" s="25"/>
    </row>
    <row r="50" spans="1:77" ht="7.2" customHeight="1" x14ac:dyDescent="0.25">
      <c r="A50" s="106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5"/>
      <c r="BY50" s="25"/>
    </row>
    <row r="51" spans="1:77" ht="7.2" customHeight="1" x14ac:dyDescent="0.25">
      <c r="A51" s="106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5"/>
      <c r="BY51" s="25"/>
    </row>
    <row r="52" spans="1:77" ht="7.2" customHeight="1" x14ac:dyDescent="0.25">
      <c r="A52" s="106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5"/>
      <c r="BY52" s="25"/>
    </row>
    <row r="53" spans="1:77" ht="7.2" customHeight="1" x14ac:dyDescent="0.25">
      <c r="A53" s="106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5"/>
      <c r="BY53" s="25"/>
    </row>
    <row r="54" spans="1:77" ht="7.2" customHeight="1" x14ac:dyDescent="0.25">
      <c r="A54" s="106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5"/>
      <c r="BY54" s="25"/>
    </row>
    <row r="55" spans="1:77" ht="7.2" customHeight="1" x14ac:dyDescent="0.25">
      <c r="A55" s="106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5"/>
      <c r="BY55" s="25"/>
    </row>
    <row r="56" spans="1:77" ht="7.2" customHeight="1" x14ac:dyDescent="0.25">
      <c r="A56" s="106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5"/>
      <c r="BY56" s="25"/>
    </row>
    <row r="57" spans="1:77" ht="7.2" customHeight="1" x14ac:dyDescent="0.25">
      <c r="A57" s="106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5"/>
      <c r="BY57" s="25"/>
    </row>
    <row r="58" spans="1:77" ht="7.2" customHeight="1" x14ac:dyDescent="0.25">
      <c r="A58" s="106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5"/>
      <c r="BY58" s="25"/>
    </row>
    <row r="59" spans="1:77" ht="7.2" customHeight="1" x14ac:dyDescent="0.25">
      <c r="A59" s="106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5"/>
      <c r="BY59" s="25"/>
    </row>
    <row r="60" spans="1:77" ht="7.2" customHeight="1" x14ac:dyDescent="0.25">
      <c r="A60" s="106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5"/>
      <c r="BY60" s="25"/>
    </row>
    <row r="61" spans="1:77" ht="7.2" customHeight="1" x14ac:dyDescent="0.25">
      <c r="A61" s="106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5"/>
      <c r="BY61" s="25"/>
    </row>
    <row r="62" spans="1:77" ht="7.2" customHeight="1" x14ac:dyDescent="0.25">
      <c r="A62" s="106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5"/>
      <c r="BY62" s="25"/>
    </row>
    <row r="63" spans="1:77" ht="7.2" customHeight="1" x14ac:dyDescent="0.25">
      <c r="A63" s="106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5"/>
      <c r="BY63" s="25"/>
    </row>
    <row r="64" spans="1:77" ht="7.2" customHeight="1" x14ac:dyDescent="0.25">
      <c r="A64" s="106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5"/>
      <c r="BY64" s="25"/>
    </row>
    <row r="65" spans="1:77" ht="7.2" customHeight="1" x14ac:dyDescent="0.25">
      <c r="A65" s="106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5"/>
      <c r="BY65" s="25"/>
    </row>
    <row r="66" spans="1:77" ht="7.2" customHeight="1" x14ac:dyDescent="0.25">
      <c r="A66" s="106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5"/>
      <c r="BY66" s="25"/>
    </row>
    <row r="67" spans="1:77" ht="7.2" customHeight="1" x14ac:dyDescent="0.25">
      <c r="A67" s="106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5"/>
      <c r="BY67" s="25"/>
    </row>
    <row r="68" spans="1:77" ht="7.2" customHeight="1" x14ac:dyDescent="0.25">
      <c r="A68" s="106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5"/>
      <c r="BY68" s="25"/>
    </row>
    <row r="69" spans="1:77" ht="7.2" customHeight="1" x14ac:dyDescent="0.25">
      <c r="A69" s="106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5"/>
      <c r="BY69" s="25"/>
    </row>
    <row r="70" spans="1:77" ht="7.2" customHeight="1" x14ac:dyDescent="0.25">
      <c r="A70" s="106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5"/>
      <c r="BY70" s="25"/>
    </row>
    <row r="71" spans="1:77" ht="7.2" customHeight="1" x14ac:dyDescent="0.25">
      <c r="A71" s="106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5"/>
      <c r="BY71" s="25"/>
    </row>
    <row r="72" spans="1:77" ht="7.2" customHeight="1" x14ac:dyDescent="0.25">
      <c r="A72" s="106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5"/>
      <c r="BY72" s="25"/>
    </row>
    <row r="73" spans="1:77" ht="7.2" customHeight="1" x14ac:dyDescent="0.25">
      <c r="A73" s="106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5"/>
      <c r="BY73" s="25"/>
    </row>
    <row r="74" spans="1:77" ht="7.2" customHeight="1" x14ac:dyDescent="0.25">
      <c r="A74" s="106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5"/>
      <c r="BY74" s="25"/>
    </row>
    <row r="75" spans="1:77" ht="7.2" customHeight="1" x14ac:dyDescent="0.25">
      <c r="A75" s="106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5"/>
      <c r="BY75" s="25"/>
    </row>
    <row r="76" spans="1:77" ht="7.2" customHeight="1" x14ac:dyDescent="0.25">
      <c r="A76" s="106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5"/>
      <c r="BY76" s="25"/>
    </row>
    <row r="77" spans="1:77" ht="7.2" customHeight="1" x14ac:dyDescent="0.25">
      <c r="A77" s="106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5"/>
      <c r="BY77" s="25"/>
    </row>
    <row r="78" spans="1:77" ht="7.2" customHeight="1" x14ac:dyDescent="0.25">
      <c r="A78" s="106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5"/>
      <c r="BY78" s="25"/>
    </row>
    <row r="79" spans="1:77" ht="7.2" customHeight="1" x14ac:dyDescent="0.25">
      <c r="A79" s="106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5"/>
      <c r="BY79" s="25"/>
    </row>
    <row r="80" spans="1:77" ht="7.2" customHeight="1" x14ac:dyDescent="0.25">
      <c r="A80" s="106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5"/>
      <c r="BY80" s="25"/>
    </row>
    <row r="81" spans="1:77" ht="7.2" customHeight="1" x14ac:dyDescent="0.25">
      <c r="A81" s="106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5"/>
      <c r="BY81" s="25"/>
    </row>
    <row r="82" spans="1:77" ht="7.2" customHeight="1" x14ac:dyDescent="0.25">
      <c r="A82" s="106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5"/>
      <c r="BY82" s="25"/>
    </row>
    <row r="83" spans="1:77" ht="7.2" customHeight="1" x14ac:dyDescent="0.25">
      <c r="A83" s="106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5"/>
      <c r="BY83" s="25"/>
    </row>
    <row r="84" spans="1:77" ht="7.2" customHeight="1" x14ac:dyDescent="0.25">
      <c r="A84" s="106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5"/>
      <c r="BY84" s="25"/>
    </row>
    <row r="85" spans="1:77" ht="7.2" customHeight="1" x14ac:dyDescent="0.25">
      <c r="A85" s="106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5"/>
      <c r="BY85" s="25"/>
    </row>
    <row r="86" spans="1:77" ht="7.2" customHeight="1" x14ac:dyDescent="0.25">
      <c r="A86" s="106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5"/>
      <c r="BY86" s="25"/>
    </row>
    <row r="87" spans="1:77" ht="7.2" customHeight="1" x14ac:dyDescent="0.25">
      <c r="A87" s="106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5"/>
      <c r="BY87" s="25"/>
    </row>
    <row r="88" spans="1:77" ht="7.2" customHeight="1" x14ac:dyDescent="0.25">
      <c r="A88" s="106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5"/>
      <c r="BY88" s="25"/>
    </row>
    <row r="89" spans="1:77" ht="7.2" customHeight="1" x14ac:dyDescent="0.3">
      <c r="A89" s="93" t="s">
        <v>400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5"/>
      <c r="BY89"/>
    </row>
    <row r="90" spans="1:77" ht="7.2" customHeight="1" x14ac:dyDescent="0.3">
      <c r="A90" s="93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5"/>
      <c r="BY90"/>
    </row>
    <row r="91" spans="1:77" ht="7.2" customHeight="1" x14ac:dyDescent="0.3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5"/>
      <c r="BY91"/>
    </row>
    <row r="92" spans="1:77" ht="7.2" customHeight="1" x14ac:dyDescent="0.3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5"/>
      <c r="BY92"/>
    </row>
    <row r="93" spans="1:77" ht="7.2" customHeight="1" thickBot="1" x14ac:dyDescent="0.3">
      <c r="A93" s="96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8"/>
    </row>
    <row r="94" spans="1:77" ht="7.2" customHeight="1" thickTop="1" x14ac:dyDescent="0.25"/>
    <row r="95" spans="1:77" ht="7.2" hidden="1" customHeight="1" x14ac:dyDescent="0.3"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77" ht="7.2" hidden="1" customHeight="1" x14ac:dyDescent="0.3"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ht="7.2" hidden="1" customHeight="1" x14ac:dyDescent="0.25"/>
    <row r="98" ht="7.2" customHeight="1" x14ac:dyDescent="0.25"/>
    <row r="99" ht="7.2" customHeight="1" x14ac:dyDescent="0.25"/>
    <row r="100" ht="7.2" customHeight="1" x14ac:dyDescent="0.25"/>
    <row r="101" ht="7.2" customHeight="1" x14ac:dyDescent="0.25"/>
    <row r="102" ht="7.2" customHeight="1" x14ac:dyDescent="0.25"/>
    <row r="103" ht="7.2" customHeight="1" x14ac:dyDescent="0.25"/>
    <row r="104" ht="7.2" customHeight="1" x14ac:dyDescent="0.25"/>
    <row r="105" ht="7.2" customHeight="1" x14ac:dyDescent="0.25"/>
    <row r="106" ht="7.2" customHeight="1" x14ac:dyDescent="0.25"/>
    <row r="107" ht="7.2" customHeight="1" x14ac:dyDescent="0.25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mpany Name" prompt="from the drop-down list using the down arrow icon" xr:uid="{00000000-0002-0000-0000-000001000000}">
          <x14:formula1>
            <xm:f>'Company Name'!$A$1:$A$389</xm:f>
          </x14:formula1>
          <xm:sqref>H38:AL40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showGridLines="0" showRowColHeaders="0" workbookViewId="0">
      <selection activeCell="B15" sqref="B15:J15"/>
    </sheetView>
  </sheetViews>
  <sheetFormatPr defaultColWidth="0" defaultRowHeight="15" customHeight="1" zeroHeight="1" x14ac:dyDescent="0.3"/>
  <cols>
    <col min="1" max="1" width="6.6640625" style="36" customWidth="1"/>
    <col min="2" max="2" width="5.6640625" style="36" customWidth="1"/>
    <col min="3" max="3" width="4.6640625" style="36" customWidth="1"/>
    <col min="4" max="4" width="3.5546875" style="36" customWidth="1"/>
    <col min="5" max="5" width="15.6640625" style="36" customWidth="1"/>
    <col min="6" max="7" width="3.6640625" style="36" customWidth="1"/>
    <col min="8" max="8" width="8.6640625" style="36" customWidth="1"/>
    <col min="9" max="9" width="4.6640625" style="36" customWidth="1"/>
    <col min="10" max="12" width="3.6640625" style="36" customWidth="1"/>
    <col min="13" max="13" width="15.6640625" style="36" customWidth="1"/>
    <col min="14" max="14" width="5.6640625" style="36" customWidth="1"/>
    <col min="15" max="15" width="4.6640625" style="36" customWidth="1"/>
    <col min="16" max="16" width="6.6640625" style="36" customWidth="1"/>
    <col min="17" max="18" width="15.6640625" style="36" customWidth="1"/>
    <col min="19" max="19" width="2.109375" style="36" customWidth="1"/>
    <col min="20" max="16384" width="0" style="36" hidden="1"/>
  </cols>
  <sheetData>
    <row r="1" spans="1:18" ht="15" customHeight="1" x14ac:dyDescent="0.3">
      <c r="E1" s="40"/>
      <c r="F1" s="40"/>
      <c r="G1" s="40"/>
      <c r="H1" s="40"/>
      <c r="I1" s="40"/>
      <c r="J1" s="40"/>
      <c r="K1" s="40"/>
      <c r="L1" s="40"/>
      <c r="M1" s="41"/>
      <c r="N1" s="41"/>
      <c r="O1" s="41"/>
      <c r="P1" s="41"/>
      <c r="Q1" s="41"/>
      <c r="R1" s="41"/>
    </row>
    <row r="2" spans="1:18" ht="21" x14ac:dyDescent="0.3">
      <c r="A2" s="27"/>
      <c r="B2" s="28"/>
      <c r="C2" s="28"/>
      <c r="D2" s="28"/>
      <c r="E2" s="142" t="s">
        <v>7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8" ht="22.5" customHeight="1" x14ac:dyDescent="0.3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14</v>
      </c>
      <c r="P3" s="146"/>
      <c r="Q3" s="146"/>
      <c r="R3" s="147"/>
    </row>
    <row r="4" spans="1:18" ht="15" customHeight="1" x14ac:dyDescent="0.3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8" ht="15" customHeight="1" x14ac:dyDescent="0.3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8" ht="15" customHeight="1" x14ac:dyDescent="0.3">
      <c r="A6" s="31"/>
      <c r="B6" s="32"/>
      <c r="C6" s="33" t="s">
        <v>8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6"/>
      <c r="P6" s="146"/>
      <c r="Q6" s="146"/>
      <c r="R6" s="147"/>
    </row>
    <row r="7" spans="1:18" ht="15.75" customHeight="1" x14ac:dyDescent="0.3">
      <c r="A7" s="31"/>
      <c r="B7" s="37"/>
      <c r="C7" s="37"/>
      <c r="D7" s="3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8"/>
      <c r="P7" s="148"/>
      <c r="Q7" s="148"/>
      <c r="R7" s="147"/>
    </row>
    <row r="8" spans="1:18" ht="21" x14ac:dyDescent="0.4">
      <c r="A8" s="149" t="s">
        <v>9</v>
      </c>
      <c r="B8" s="150"/>
      <c r="C8" s="150"/>
      <c r="D8" s="150"/>
      <c r="E8" s="35">
        <f>'Missouri Cover'!BP2</f>
        <v>2025</v>
      </c>
      <c r="F8" s="151" t="s">
        <v>15</v>
      </c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3"/>
    </row>
    <row r="9" spans="1:18" ht="18" customHeight="1" x14ac:dyDescent="0.3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10</v>
      </c>
      <c r="N9" s="119"/>
      <c r="O9" s="119"/>
      <c r="P9" s="119"/>
      <c r="Q9" s="119"/>
      <c r="R9" s="120"/>
    </row>
    <row r="10" spans="1:18" ht="30" customHeight="1" x14ac:dyDescent="0.3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8" ht="18" customHeight="1" x14ac:dyDescent="0.3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8" ht="17.399999999999999" x14ac:dyDescent="0.3">
      <c r="A12" s="163" t="s">
        <v>16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</row>
    <row r="13" spans="1:18" ht="18" customHeight="1" x14ac:dyDescent="0.3">
      <c r="A13" s="42"/>
      <c r="B13" s="166" t="s">
        <v>17</v>
      </c>
      <c r="C13" s="167"/>
      <c r="D13" s="167"/>
      <c r="E13" s="167"/>
      <c r="F13" s="167"/>
      <c r="G13" s="167"/>
      <c r="H13" s="167"/>
      <c r="I13" s="167"/>
      <c r="J13" s="168"/>
      <c r="K13" s="169"/>
      <c r="L13" s="170"/>
      <c r="M13" s="166" t="s">
        <v>18</v>
      </c>
      <c r="N13" s="167"/>
      <c r="O13" s="167"/>
      <c r="P13" s="167"/>
      <c r="Q13" s="167"/>
      <c r="R13" s="168"/>
    </row>
    <row r="14" spans="1:18" ht="18" customHeight="1" x14ac:dyDescent="0.3">
      <c r="A14" s="43"/>
      <c r="B14" s="166" t="s">
        <v>19</v>
      </c>
      <c r="C14" s="167"/>
      <c r="D14" s="167"/>
      <c r="E14" s="167"/>
      <c r="F14" s="167"/>
      <c r="G14" s="167"/>
      <c r="H14" s="167"/>
      <c r="I14" s="167"/>
      <c r="J14" s="168"/>
      <c r="K14" s="171"/>
      <c r="L14" s="172"/>
      <c r="M14" s="166" t="s">
        <v>20</v>
      </c>
      <c r="N14" s="167"/>
      <c r="O14" s="167"/>
      <c r="P14" s="167"/>
      <c r="Q14" s="167"/>
      <c r="R14" s="168"/>
    </row>
    <row r="15" spans="1:18" ht="18" customHeight="1" x14ac:dyDescent="0.3">
      <c r="A15" s="43"/>
      <c r="B15" s="166" t="s">
        <v>21</v>
      </c>
      <c r="C15" s="167"/>
      <c r="D15" s="167"/>
      <c r="E15" s="167"/>
      <c r="F15" s="167"/>
      <c r="G15" s="167"/>
      <c r="H15" s="167"/>
      <c r="I15" s="167"/>
      <c r="J15" s="168"/>
      <c r="K15" s="171"/>
      <c r="L15" s="172"/>
      <c r="M15" s="166" t="s">
        <v>22</v>
      </c>
      <c r="N15" s="167"/>
      <c r="O15" s="167"/>
      <c r="P15" s="167"/>
      <c r="Q15" s="167"/>
      <c r="R15" s="168"/>
    </row>
    <row r="16" spans="1:18" ht="18" customHeight="1" x14ac:dyDescent="0.3">
      <c r="A16" s="43"/>
      <c r="B16" s="173" t="s">
        <v>23</v>
      </c>
      <c r="C16" s="174"/>
      <c r="D16" s="174"/>
      <c r="E16" s="174"/>
      <c r="F16" s="174"/>
      <c r="G16" s="174"/>
      <c r="H16" s="174"/>
      <c r="I16" s="174"/>
      <c r="J16" s="175"/>
      <c r="K16" s="171"/>
      <c r="L16" s="172"/>
      <c r="M16" s="173" t="s">
        <v>24</v>
      </c>
      <c r="N16" s="174"/>
      <c r="O16" s="174"/>
      <c r="P16" s="174"/>
      <c r="Q16" s="174"/>
      <c r="R16" s="175"/>
    </row>
    <row r="17" spans="1:18" ht="14.4" x14ac:dyDescent="0.3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  <c r="N17" s="178"/>
      <c r="O17" s="178"/>
      <c r="P17" s="178"/>
      <c r="Q17" s="177"/>
      <c r="R17" s="179"/>
    </row>
    <row r="18" spans="1:18" ht="30" customHeight="1" x14ac:dyDescent="0.3">
      <c r="A18" s="180" t="s">
        <v>25</v>
      </c>
      <c r="B18" s="181"/>
      <c r="C18" s="181"/>
      <c r="D18" s="181"/>
      <c r="E18" s="181"/>
      <c r="F18" s="181"/>
      <c r="G18" s="181"/>
      <c r="H18" s="181"/>
      <c r="I18" s="181"/>
      <c r="J18" s="182"/>
      <c r="K18" s="183"/>
      <c r="L18" s="184"/>
      <c r="M18" s="184"/>
      <c r="N18" s="184"/>
      <c r="O18" s="184"/>
      <c r="P18" s="184"/>
      <c r="Q18" s="184"/>
      <c r="R18" s="185"/>
    </row>
    <row r="19" spans="1:18" ht="14.4" x14ac:dyDescent="0.3">
      <c r="A19" s="192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77"/>
      <c r="N19" s="177"/>
      <c r="O19" s="177"/>
      <c r="P19" s="177"/>
      <c r="Q19" s="193"/>
      <c r="R19" s="194"/>
    </row>
    <row r="20" spans="1:18" ht="17.399999999999999" x14ac:dyDescent="0.3">
      <c r="A20" s="195" t="s">
        <v>26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1:18" ht="15" customHeight="1" x14ac:dyDescent="0.3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200"/>
    </row>
    <row r="22" spans="1:18" ht="14.4" x14ac:dyDescent="0.3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3"/>
    </row>
    <row r="23" spans="1:18" ht="15" customHeight="1" x14ac:dyDescent="0.3">
      <c r="A23" s="204" t="s">
        <v>27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6"/>
    </row>
    <row r="24" spans="1:18" ht="27" customHeight="1" x14ac:dyDescent="0.3">
      <c r="A24" s="207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9"/>
    </row>
    <row r="25" spans="1:18" ht="15" customHeight="1" x14ac:dyDescent="0.3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200"/>
    </row>
    <row r="26" spans="1:18" ht="14.4" x14ac:dyDescent="0.3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2"/>
    </row>
    <row r="27" spans="1:18" ht="17.399999999999999" x14ac:dyDescent="0.3">
      <c r="A27" s="213" t="s">
        <v>28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5"/>
    </row>
    <row r="28" spans="1:18" ht="15.6" x14ac:dyDescent="0.3">
      <c r="A28" s="216" t="s">
        <v>29</v>
      </c>
      <c r="B28" s="217"/>
      <c r="C28" s="217"/>
      <c r="D28" s="217"/>
      <c r="E28" s="217"/>
      <c r="F28" s="217"/>
      <c r="G28" s="217"/>
      <c r="H28" s="217"/>
      <c r="I28" s="218"/>
      <c r="J28" s="219"/>
      <c r="K28" s="216" t="s">
        <v>30</v>
      </c>
      <c r="L28" s="217"/>
      <c r="M28" s="217"/>
      <c r="N28" s="217"/>
      <c r="O28" s="217"/>
      <c r="P28" s="217"/>
      <c r="Q28" s="217"/>
      <c r="R28" s="220"/>
    </row>
    <row r="29" spans="1:18" ht="30" customHeight="1" x14ac:dyDescent="0.3">
      <c r="A29" s="221"/>
      <c r="B29" s="222"/>
      <c r="C29" s="222"/>
      <c r="D29" s="222"/>
      <c r="E29" s="222"/>
      <c r="F29" s="222"/>
      <c r="G29" s="222"/>
      <c r="H29" s="222"/>
      <c r="I29" s="222"/>
      <c r="J29" s="223"/>
      <c r="K29" s="224"/>
      <c r="L29" s="225"/>
      <c r="M29" s="225"/>
      <c r="N29" s="225"/>
      <c r="O29" s="225"/>
      <c r="P29" s="225"/>
      <c r="Q29" s="225"/>
      <c r="R29" s="226"/>
    </row>
    <row r="30" spans="1:18" ht="14.4" x14ac:dyDescent="0.3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9"/>
    </row>
    <row r="31" spans="1:18" ht="30" customHeight="1" x14ac:dyDescent="0.3">
      <c r="A31" s="186" t="s">
        <v>31</v>
      </c>
      <c r="B31" s="187"/>
      <c r="C31" s="187"/>
      <c r="D31" s="187"/>
      <c r="E31" s="187"/>
      <c r="F31" s="187"/>
      <c r="G31" s="187"/>
      <c r="H31" s="187"/>
      <c r="I31" s="187"/>
      <c r="J31" s="188"/>
      <c r="K31" s="189"/>
      <c r="L31" s="190"/>
      <c r="M31" s="190"/>
      <c r="N31" s="190"/>
      <c r="O31" s="190"/>
      <c r="P31" s="190"/>
      <c r="Q31" s="191"/>
      <c r="R31" s="44" t="s">
        <v>32</v>
      </c>
    </row>
    <row r="32" spans="1:18" ht="22.5" customHeight="1" x14ac:dyDescent="0.3">
      <c r="A32" s="186" t="s">
        <v>33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8"/>
    </row>
    <row r="33" spans="1:18" ht="30" customHeight="1" x14ac:dyDescent="0.3">
      <c r="A33" s="230" t="s">
        <v>34</v>
      </c>
      <c r="B33" s="231"/>
      <c r="C33" s="232"/>
      <c r="D33" s="233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5"/>
      <c r="P33" s="236" t="s">
        <v>35</v>
      </c>
      <c r="Q33" s="237"/>
      <c r="R33" s="45">
        <f>E8</f>
        <v>2025</v>
      </c>
    </row>
    <row r="34" spans="1:18" ht="30" customHeight="1" x14ac:dyDescent="0.3">
      <c r="A34" s="230" t="s">
        <v>36</v>
      </c>
      <c r="B34" s="238"/>
      <c r="C34" s="238"/>
      <c r="D34" s="239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1"/>
      <c r="Q34" s="241"/>
      <c r="R34" s="242"/>
    </row>
    <row r="35" spans="1:18" ht="14.4" x14ac:dyDescent="0.3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5"/>
    </row>
    <row r="36" spans="1:18" ht="17.399999999999999" x14ac:dyDescent="0.3">
      <c r="A36" s="163" t="s">
        <v>37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5"/>
    </row>
    <row r="37" spans="1:18" ht="14.4" x14ac:dyDescent="0.3">
      <c r="A37" s="246" t="s">
        <v>38</v>
      </c>
      <c r="B37" s="247"/>
      <c r="C37" s="248"/>
      <c r="D37" s="252"/>
      <c r="E37" s="253"/>
      <c r="F37" s="254"/>
      <c r="G37" s="254"/>
      <c r="H37" s="254"/>
      <c r="I37" s="254"/>
      <c r="J37" s="254"/>
      <c r="K37" s="254"/>
      <c r="L37" s="255"/>
      <c r="M37" s="260" t="s">
        <v>39</v>
      </c>
      <c r="N37" s="261"/>
      <c r="O37" s="261"/>
      <c r="P37" s="264"/>
      <c r="Q37" s="265"/>
      <c r="R37" s="266"/>
    </row>
    <row r="38" spans="1:18" ht="18.75" customHeight="1" x14ac:dyDescent="0.3">
      <c r="A38" s="249"/>
      <c r="B38" s="250"/>
      <c r="C38" s="251"/>
      <c r="D38" s="256"/>
      <c r="E38" s="257"/>
      <c r="F38" s="258"/>
      <c r="G38" s="258"/>
      <c r="H38" s="258"/>
      <c r="I38" s="258"/>
      <c r="J38" s="258"/>
      <c r="K38" s="258"/>
      <c r="L38" s="259"/>
      <c r="M38" s="262"/>
      <c r="N38" s="263"/>
      <c r="O38" s="263"/>
      <c r="P38" s="267"/>
      <c r="Q38" s="268"/>
      <c r="R38" s="269"/>
    </row>
    <row r="39" spans="1:18" ht="18.75" customHeight="1" x14ac:dyDescent="0.3">
      <c r="A39" s="274" t="s">
        <v>40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6"/>
      <c r="M39" s="277" t="s">
        <v>41</v>
      </c>
      <c r="N39" s="119"/>
      <c r="O39" s="119"/>
      <c r="P39" s="119"/>
      <c r="Q39" s="119"/>
      <c r="R39" s="120"/>
    </row>
    <row r="40" spans="1:18" ht="30" customHeight="1" x14ac:dyDescent="0.3">
      <c r="A40" s="278"/>
      <c r="B40" s="279"/>
      <c r="C40" s="280"/>
      <c r="D40" s="281" t="s">
        <v>42</v>
      </c>
      <c r="E40" s="282"/>
      <c r="F40" s="283"/>
      <c r="G40" s="284"/>
      <c r="H40" s="284"/>
      <c r="I40" s="285"/>
      <c r="J40" s="286" t="s">
        <v>43</v>
      </c>
      <c r="K40" s="287"/>
      <c r="L40" s="288"/>
      <c r="M40" s="289"/>
      <c r="N40" s="290"/>
      <c r="O40" s="290"/>
      <c r="P40" s="290"/>
      <c r="Q40" s="290"/>
      <c r="R40" s="291"/>
    </row>
    <row r="41" spans="1:18" ht="30" customHeight="1" x14ac:dyDescent="0.3">
      <c r="A41" s="298" t="s">
        <v>44</v>
      </c>
      <c r="B41" s="299"/>
      <c r="C41" s="299"/>
      <c r="D41" s="299"/>
      <c r="E41" s="300"/>
      <c r="F41" s="301"/>
      <c r="G41" s="284"/>
      <c r="H41" s="284"/>
      <c r="I41" s="284"/>
      <c r="J41" s="284"/>
      <c r="K41" s="284"/>
      <c r="L41" s="285"/>
      <c r="M41" s="292"/>
      <c r="N41" s="293"/>
      <c r="O41" s="293"/>
      <c r="P41" s="293"/>
      <c r="Q41" s="293"/>
      <c r="R41" s="294"/>
    </row>
    <row r="42" spans="1:18" ht="30" customHeight="1" x14ac:dyDescent="0.3">
      <c r="A42" s="298" t="s">
        <v>45</v>
      </c>
      <c r="B42" s="299"/>
      <c r="C42" s="299"/>
      <c r="D42" s="299"/>
      <c r="E42" s="300"/>
      <c r="F42" s="302"/>
      <c r="G42" s="303"/>
      <c r="H42" s="303"/>
      <c r="I42" s="303"/>
      <c r="J42" s="303"/>
      <c r="K42" s="303"/>
      <c r="L42" s="304"/>
      <c r="M42" s="292"/>
      <c r="N42" s="293"/>
      <c r="O42" s="293"/>
      <c r="P42" s="293"/>
      <c r="Q42" s="293"/>
      <c r="R42" s="294"/>
    </row>
    <row r="43" spans="1:18" ht="30" customHeight="1" x14ac:dyDescent="0.3">
      <c r="A43" s="298" t="s">
        <v>46</v>
      </c>
      <c r="B43" s="299"/>
      <c r="C43" s="299"/>
      <c r="D43" s="299"/>
      <c r="E43" s="300"/>
      <c r="F43" s="305"/>
      <c r="G43" s="306"/>
      <c r="H43" s="306"/>
      <c r="I43" s="306"/>
      <c r="J43" s="306"/>
      <c r="K43" s="306"/>
      <c r="L43" s="307"/>
      <c r="M43" s="295"/>
      <c r="N43" s="296"/>
      <c r="O43" s="296"/>
      <c r="P43" s="296"/>
      <c r="Q43" s="296"/>
      <c r="R43" s="297"/>
    </row>
    <row r="44" spans="1:18" ht="15" customHeight="1" x14ac:dyDescent="0.3">
      <c r="A44" s="243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5"/>
    </row>
    <row r="45" spans="1:18" ht="14.4" customHeight="1" x14ac:dyDescent="0.3">
      <c r="A45" s="270">
        <v>45292</v>
      </c>
      <c r="B45" s="271"/>
      <c r="C45" s="272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38" t="s">
        <v>47</v>
      </c>
    </row>
    <row r="46" spans="1:18" ht="6.6" customHeight="1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 ht="14.4" hidden="1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ageMargins left="0.7" right="0.7" top="0.75" bottom="0.75" header="0.3" footer="0.3"/>
  <ignoredErrors>
    <ignoredError sqref="E8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2"/>
  <sheetViews>
    <sheetView workbookViewId="0">
      <selection activeCell="A10" sqref="A10:L10"/>
    </sheetView>
  </sheetViews>
  <sheetFormatPr defaultColWidth="0" defaultRowHeight="15" customHeight="1" zeroHeight="1" x14ac:dyDescent="0.3"/>
  <cols>
    <col min="1" max="1" width="6.6640625" style="48" customWidth="1"/>
    <col min="2" max="2" width="5.6640625" style="48" customWidth="1"/>
    <col min="3" max="3" width="4.6640625" style="48" customWidth="1"/>
    <col min="4" max="4" width="3.6640625" style="48" customWidth="1"/>
    <col min="5" max="5" width="15.6640625" style="48" customWidth="1"/>
    <col min="6" max="7" width="3.6640625" style="48" customWidth="1"/>
    <col min="8" max="8" width="8.6640625" style="48" customWidth="1"/>
    <col min="9" max="9" width="4.6640625" style="48" customWidth="1"/>
    <col min="10" max="12" width="3.6640625" style="48" customWidth="1"/>
    <col min="13" max="13" width="15.6640625" style="48" customWidth="1"/>
    <col min="14" max="14" width="5.6640625" style="48" customWidth="1"/>
    <col min="15" max="15" width="4.6640625" style="48" customWidth="1"/>
    <col min="16" max="16" width="6.6640625" style="48" customWidth="1"/>
    <col min="17" max="18" width="15.6640625" style="48" customWidth="1"/>
    <col min="19" max="19" width="2" style="48" customWidth="1"/>
    <col min="20" max="16384" width="0" style="48" hidden="1"/>
  </cols>
  <sheetData>
    <row r="1" spans="1:19" ht="14.4" x14ac:dyDescent="0.3">
      <c r="S1" s="49"/>
    </row>
    <row r="2" spans="1:19" ht="21" x14ac:dyDescent="0.3">
      <c r="A2" s="27"/>
      <c r="B2" s="28"/>
      <c r="C2" s="28"/>
      <c r="D2" s="28"/>
      <c r="E2" s="142" t="s">
        <v>7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3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277</v>
      </c>
      <c r="P3" s="146"/>
      <c r="Q3" s="146"/>
      <c r="R3" s="147"/>
    </row>
    <row r="4" spans="1:19" ht="15" customHeight="1" x14ac:dyDescent="0.3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3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3">
      <c r="A6" s="31"/>
      <c r="B6" s="32"/>
      <c r="C6" s="33" t="s">
        <v>8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278</v>
      </c>
      <c r="P6" s="356"/>
      <c r="Q6" s="356"/>
      <c r="R6" s="357"/>
    </row>
    <row r="7" spans="1:19" ht="15.75" customHeight="1" x14ac:dyDescent="0.3">
      <c r="A7" s="31"/>
      <c r="B7" s="47"/>
      <c r="C7" s="47"/>
      <c r="D7" s="4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4" x14ac:dyDescent="0.45">
      <c r="A8" s="149" t="s">
        <v>9</v>
      </c>
      <c r="B8" s="150"/>
      <c r="C8" s="150"/>
      <c r="D8" s="150"/>
      <c r="E8" s="35">
        <f>'Schedule 1'!E8</f>
        <v>2025</v>
      </c>
      <c r="F8" s="358" t="s">
        <v>279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3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10</v>
      </c>
      <c r="N9" s="119"/>
      <c r="O9" s="119"/>
      <c r="P9" s="119"/>
      <c r="Q9" s="119"/>
      <c r="R9" s="120"/>
    </row>
    <row r="10" spans="1:19" ht="30" customHeight="1" x14ac:dyDescent="0.3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3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18" customHeight="1" x14ac:dyDescent="0.3">
      <c r="A12" s="343" t="s">
        <v>280</v>
      </c>
      <c r="B12" s="345" t="s">
        <v>281</v>
      </c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7"/>
      <c r="Q12" s="351" t="s">
        <v>282</v>
      </c>
      <c r="R12" s="352"/>
      <c r="S12" s="49"/>
    </row>
    <row r="13" spans="1:19" ht="36" customHeight="1" x14ac:dyDescent="0.3">
      <c r="A13" s="344"/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50"/>
      <c r="Q13" s="353"/>
      <c r="R13" s="354"/>
      <c r="S13" s="49"/>
    </row>
    <row r="14" spans="1:19" ht="30" customHeight="1" x14ac:dyDescent="0.3">
      <c r="A14" s="50" t="s">
        <v>283</v>
      </c>
      <c r="B14" s="326" t="s">
        <v>284</v>
      </c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8"/>
      <c r="Q14" s="329"/>
      <c r="R14" s="330"/>
      <c r="S14" s="51"/>
    </row>
    <row r="15" spans="1:19" ht="30" customHeight="1" x14ac:dyDescent="0.3">
      <c r="A15" s="50" t="s">
        <v>285</v>
      </c>
      <c r="B15" s="326" t="s">
        <v>286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8"/>
      <c r="Q15" s="329"/>
      <c r="R15" s="330"/>
      <c r="S15" s="51"/>
    </row>
    <row r="16" spans="1:19" ht="30" customHeight="1" x14ac:dyDescent="0.3">
      <c r="A16" s="50" t="s">
        <v>287</v>
      </c>
      <c r="B16" s="326" t="s">
        <v>288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8"/>
      <c r="Q16" s="329"/>
      <c r="R16" s="330"/>
      <c r="S16" s="51"/>
    </row>
    <row r="17" spans="1:19" ht="30" customHeight="1" x14ac:dyDescent="0.3">
      <c r="A17" s="50" t="s">
        <v>289</v>
      </c>
      <c r="B17" s="326" t="s">
        <v>496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8"/>
      <c r="Q17" s="329"/>
      <c r="R17" s="330"/>
      <c r="S17" s="51"/>
    </row>
    <row r="18" spans="1:19" ht="30" customHeight="1" x14ac:dyDescent="0.3">
      <c r="A18" s="50" t="s">
        <v>290</v>
      </c>
      <c r="B18" s="326" t="s">
        <v>497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8"/>
      <c r="Q18" s="329"/>
      <c r="R18" s="330"/>
      <c r="S18" s="51"/>
    </row>
    <row r="19" spans="1:19" ht="30" customHeight="1" x14ac:dyDescent="0.3">
      <c r="A19" s="50" t="s">
        <v>291</v>
      </c>
      <c r="B19" s="326" t="s">
        <v>292</v>
      </c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8"/>
      <c r="Q19" s="329"/>
      <c r="R19" s="330"/>
      <c r="S19" s="51"/>
    </row>
    <row r="20" spans="1:19" ht="30" customHeight="1" x14ac:dyDescent="0.3">
      <c r="A20" s="50" t="s">
        <v>293</v>
      </c>
      <c r="B20" s="326" t="s">
        <v>294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8"/>
      <c r="Q20" s="329"/>
      <c r="R20" s="330"/>
      <c r="S20" s="51"/>
    </row>
    <row r="21" spans="1:19" ht="30" customHeight="1" x14ac:dyDescent="0.3">
      <c r="A21" s="50" t="s">
        <v>295</v>
      </c>
      <c r="B21" s="326" t="s">
        <v>498</v>
      </c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8"/>
      <c r="Q21" s="329"/>
      <c r="R21" s="330"/>
      <c r="S21" s="51"/>
    </row>
    <row r="22" spans="1:19" ht="30" customHeight="1" x14ac:dyDescent="0.3">
      <c r="A22" s="52" t="s">
        <v>297</v>
      </c>
      <c r="B22" s="326" t="s">
        <v>296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8"/>
      <c r="Q22" s="329"/>
      <c r="R22" s="330"/>
      <c r="S22" s="51"/>
    </row>
    <row r="23" spans="1:19" ht="30" customHeight="1" thickBot="1" x14ac:dyDescent="0.35">
      <c r="A23" s="50" t="s">
        <v>298</v>
      </c>
      <c r="B23" s="331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3"/>
      <c r="Q23" s="334"/>
      <c r="R23" s="335"/>
      <c r="S23" s="51"/>
    </row>
    <row r="24" spans="1:19" ht="30" customHeight="1" thickTop="1" thickBot="1" x14ac:dyDescent="0.35">
      <c r="A24" s="50" t="s">
        <v>299</v>
      </c>
      <c r="B24" s="336" t="s">
        <v>12</v>
      </c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8"/>
      <c r="Q24" s="339">
        <f>SUM(Q14:Q23)</f>
        <v>0</v>
      </c>
      <c r="R24" s="340"/>
    </row>
    <row r="25" spans="1:19" ht="9.75" customHeight="1" thickTop="1" x14ac:dyDescent="0.3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</row>
    <row r="26" spans="1:19" ht="18" customHeight="1" x14ac:dyDescent="0.3">
      <c r="A26" s="53"/>
      <c r="B26" s="323" t="s">
        <v>300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5"/>
    </row>
    <row r="27" spans="1:19" ht="30" customHeight="1" x14ac:dyDescent="0.3">
      <c r="A27" s="54" t="s">
        <v>301</v>
      </c>
      <c r="B27" s="311"/>
      <c r="C27" s="312"/>
      <c r="D27" s="313"/>
      <c r="E27" s="55"/>
      <c r="F27" s="314"/>
      <c r="G27" s="312"/>
      <c r="H27" s="313"/>
      <c r="I27" s="314"/>
      <c r="J27" s="312"/>
      <c r="K27" s="312"/>
      <c r="L27" s="313"/>
      <c r="M27" s="56"/>
      <c r="N27" s="315"/>
      <c r="O27" s="316"/>
      <c r="P27" s="317"/>
      <c r="Q27" s="57"/>
      <c r="R27" s="58"/>
    </row>
    <row r="28" spans="1:19" ht="30" customHeight="1" x14ac:dyDescent="0.3">
      <c r="A28" s="59" t="s">
        <v>302</v>
      </c>
      <c r="B28" s="311"/>
      <c r="C28" s="312"/>
      <c r="D28" s="313"/>
      <c r="E28" s="55"/>
      <c r="F28" s="314"/>
      <c r="G28" s="312"/>
      <c r="H28" s="313"/>
      <c r="I28" s="314"/>
      <c r="J28" s="312"/>
      <c r="K28" s="312"/>
      <c r="L28" s="313"/>
      <c r="M28" s="59"/>
      <c r="N28" s="315"/>
      <c r="O28" s="316"/>
      <c r="P28" s="317"/>
      <c r="Q28" s="57"/>
      <c r="R28" s="60"/>
    </row>
    <row r="29" spans="1:19" ht="30" customHeight="1" x14ac:dyDescent="0.3">
      <c r="A29" s="59" t="s">
        <v>303</v>
      </c>
      <c r="B29" s="311"/>
      <c r="C29" s="312"/>
      <c r="D29" s="313"/>
      <c r="E29" s="55"/>
      <c r="F29" s="314"/>
      <c r="G29" s="312"/>
      <c r="H29" s="313"/>
      <c r="I29" s="314"/>
      <c r="J29" s="312"/>
      <c r="K29" s="312"/>
      <c r="L29" s="313"/>
      <c r="M29" s="59"/>
      <c r="N29" s="315"/>
      <c r="O29" s="316"/>
      <c r="P29" s="317"/>
      <c r="Q29" s="57"/>
      <c r="R29" s="60"/>
    </row>
    <row r="30" spans="1:19" ht="30" customHeight="1" x14ac:dyDescent="0.3">
      <c r="A30" s="59" t="s">
        <v>304</v>
      </c>
      <c r="B30" s="311"/>
      <c r="C30" s="312"/>
      <c r="D30" s="313"/>
      <c r="E30" s="55"/>
      <c r="F30" s="314"/>
      <c r="G30" s="312"/>
      <c r="H30" s="313"/>
      <c r="I30" s="314"/>
      <c r="J30" s="312"/>
      <c r="K30" s="312"/>
      <c r="L30" s="313"/>
      <c r="M30" s="59"/>
      <c r="N30" s="315"/>
      <c r="O30" s="316"/>
      <c r="P30" s="317"/>
      <c r="Q30" s="57"/>
      <c r="R30" s="60"/>
    </row>
    <row r="31" spans="1:19" ht="30" customHeight="1" x14ac:dyDescent="0.3">
      <c r="A31" s="59" t="s">
        <v>305</v>
      </c>
      <c r="B31" s="311"/>
      <c r="C31" s="312"/>
      <c r="D31" s="313"/>
      <c r="E31" s="55"/>
      <c r="F31" s="314"/>
      <c r="G31" s="312"/>
      <c r="H31" s="313"/>
      <c r="I31" s="314"/>
      <c r="J31" s="312"/>
      <c r="K31" s="312"/>
      <c r="L31" s="313"/>
      <c r="M31" s="59"/>
      <c r="N31" s="315"/>
      <c r="O31" s="316"/>
      <c r="P31" s="317"/>
      <c r="Q31" s="57"/>
      <c r="R31" s="60"/>
    </row>
    <row r="32" spans="1:19" ht="30" customHeight="1" x14ac:dyDescent="0.3">
      <c r="A32" s="59" t="s">
        <v>306</v>
      </c>
      <c r="B32" s="311"/>
      <c r="C32" s="312"/>
      <c r="D32" s="313"/>
      <c r="E32" s="55"/>
      <c r="F32" s="314"/>
      <c r="G32" s="312"/>
      <c r="H32" s="313"/>
      <c r="I32" s="314"/>
      <c r="J32" s="312"/>
      <c r="K32" s="312"/>
      <c r="L32" s="313"/>
      <c r="M32" s="59"/>
      <c r="N32" s="315"/>
      <c r="O32" s="316"/>
      <c r="P32" s="317"/>
      <c r="Q32" s="57"/>
      <c r="R32" s="60"/>
    </row>
    <row r="33" spans="1:19" ht="30" customHeight="1" x14ac:dyDescent="0.3">
      <c r="A33" s="59" t="s">
        <v>307</v>
      </c>
      <c r="B33" s="311"/>
      <c r="C33" s="312"/>
      <c r="D33" s="313"/>
      <c r="E33" s="55"/>
      <c r="F33" s="314"/>
      <c r="G33" s="312"/>
      <c r="H33" s="313"/>
      <c r="I33" s="314"/>
      <c r="J33" s="312"/>
      <c r="K33" s="312"/>
      <c r="L33" s="313"/>
      <c r="M33" s="59"/>
      <c r="N33" s="315"/>
      <c r="O33" s="316"/>
      <c r="P33" s="317"/>
      <c r="Q33" s="57"/>
      <c r="R33" s="60"/>
    </row>
    <row r="34" spans="1:19" ht="30" customHeight="1" x14ac:dyDescent="0.3">
      <c r="A34" s="59" t="s">
        <v>308</v>
      </c>
      <c r="B34" s="311"/>
      <c r="C34" s="312"/>
      <c r="D34" s="313"/>
      <c r="E34" s="55"/>
      <c r="F34" s="314"/>
      <c r="G34" s="312"/>
      <c r="H34" s="313"/>
      <c r="I34" s="314"/>
      <c r="J34" s="312"/>
      <c r="K34" s="312"/>
      <c r="L34" s="313"/>
      <c r="M34" s="59"/>
      <c r="N34" s="315"/>
      <c r="O34" s="316"/>
      <c r="P34" s="317"/>
      <c r="Q34" s="57"/>
      <c r="R34" s="60"/>
    </row>
    <row r="35" spans="1:19" ht="30" customHeight="1" x14ac:dyDescent="0.3">
      <c r="A35" s="59" t="s">
        <v>309</v>
      </c>
      <c r="B35" s="311"/>
      <c r="C35" s="312"/>
      <c r="D35" s="313"/>
      <c r="E35" s="55"/>
      <c r="F35" s="314"/>
      <c r="G35" s="312"/>
      <c r="H35" s="313"/>
      <c r="I35" s="314"/>
      <c r="J35" s="312"/>
      <c r="K35" s="312"/>
      <c r="L35" s="313"/>
      <c r="M35" s="59"/>
      <c r="N35" s="315"/>
      <c r="O35" s="316"/>
      <c r="P35" s="317"/>
      <c r="Q35" s="57"/>
      <c r="R35" s="60"/>
    </row>
    <row r="36" spans="1:19" ht="30" customHeight="1" x14ac:dyDescent="0.3">
      <c r="A36" s="59" t="s">
        <v>310</v>
      </c>
      <c r="B36" s="311"/>
      <c r="C36" s="312"/>
      <c r="D36" s="313"/>
      <c r="E36" s="55"/>
      <c r="F36" s="314"/>
      <c r="G36" s="312"/>
      <c r="H36" s="313"/>
      <c r="I36" s="314"/>
      <c r="J36" s="312"/>
      <c r="K36" s="312"/>
      <c r="L36" s="313"/>
      <c r="M36" s="59"/>
      <c r="N36" s="315"/>
      <c r="O36" s="316"/>
      <c r="P36" s="317"/>
      <c r="Q36" s="57"/>
      <c r="R36" s="60"/>
    </row>
    <row r="37" spans="1:19" ht="30" customHeight="1" x14ac:dyDescent="0.3">
      <c r="A37" s="59" t="s">
        <v>311</v>
      </c>
      <c r="B37" s="311"/>
      <c r="C37" s="312"/>
      <c r="D37" s="313"/>
      <c r="E37" s="55"/>
      <c r="F37" s="314"/>
      <c r="G37" s="312"/>
      <c r="H37" s="313"/>
      <c r="I37" s="314"/>
      <c r="J37" s="312"/>
      <c r="K37" s="312"/>
      <c r="L37" s="313"/>
      <c r="M37" s="59"/>
      <c r="N37" s="315"/>
      <c r="O37" s="316"/>
      <c r="P37" s="317"/>
      <c r="Q37" s="57"/>
      <c r="R37" s="60"/>
    </row>
    <row r="38" spans="1:19" ht="30" customHeight="1" x14ac:dyDescent="0.3">
      <c r="A38" s="59" t="s">
        <v>312</v>
      </c>
      <c r="B38" s="311"/>
      <c r="C38" s="312"/>
      <c r="D38" s="313"/>
      <c r="E38" s="55"/>
      <c r="F38" s="314"/>
      <c r="G38" s="312"/>
      <c r="H38" s="313"/>
      <c r="I38" s="314"/>
      <c r="J38" s="312"/>
      <c r="K38" s="312"/>
      <c r="L38" s="313"/>
      <c r="M38" s="59"/>
      <c r="N38" s="315"/>
      <c r="O38" s="316"/>
      <c r="P38" s="317"/>
      <c r="Q38" s="57"/>
      <c r="R38" s="60"/>
    </row>
    <row r="39" spans="1:19" ht="30" customHeight="1" thickBot="1" x14ac:dyDescent="0.35">
      <c r="A39" s="59" t="s">
        <v>313</v>
      </c>
      <c r="B39" s="311"/>
      <c r="C39" s="312"/>
      <c r="D39" s="313"/>
      <c r="E39" s="55"/>
      <c r="F39" s="314"/>
      <c r="G39" s="312"/>
      <c r="H39" s="313"/>
      <c r="I39" s="314"/>
      <c r="J39" s="312"/>
      <c r="K39" s="312"/>
      <c r="L39" s="313"/>
      <c r="M39" s="59"/>
      <c r="N39" s="315"/>
      <c r="O39" s="316"/>
      <c r="P39" s="317"/>
      <c r="Q39" s="57"/>
      <c r="R39" s="61"/>
    </row>
    <row r="40" spans="1:19" ht="30" customHeight="1" thickTop="1" thickBot="1" x14ac:dyDescent="0.35">
      <c r="A40" s="62" t="s">
        <v>312</v>
      </c>
      <c r="B40" s="318"/>
      <c r="C40" s="319"/>
      <c r="D40" s="319"/>
      <c r="E40" s="319"/>
      <c r="F40" s="319"/>
      <c r="G40" s="319"/>
      <c r="H40" s="319"/>
      <c r="I40" s="319"/>
      <c r="J40" s="319"/>
      <c r="K40" s="319"/>
      <c r="L40" s="320"/>
      <c r="M40" s="321" t="s">
        <v>314</v>
      </c>
      <c r="N40" s="322"/>
      <c r="O40" s="322"/>
      <c r="P40" s="322"/>
      <c r="Q40" s="322"/>
      <c r="R40" s="63">
        <f>COUNTA(B27:R39)</f>
        <v>0</v>
      </c>
    </row>
    <row r="41" spans="1:19" ht="21.75" customHeight="1" thickTop="1" x14ac:dyDescent="0.3">
      <c r="A41" s="308" t="s">
        <v>315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10"/>
      <c r="S41" s="49"/>
    </row>
    <row r="42" spans="1:19" ht="14.4" customHeight="1" x14ac:dyDescent="0.3">
      <c r="A42" s="270">
        <v>45292</v>
      </c>
      <c r="B42" s="271"/>
      <c r="C42" s="272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38" t="s">
        <v>316</v>
      </c>
    </row>
    <row r="43" spans="1:19" ht="8.4" customHeight="1" x14ac:dyDescent="0.3">
      <c r="S43" s="49"/>
    </row>
    <row r="44" spans="1:19" ht="15" hidden="1" customHeight="1" x14ac:dyDescent="0.3">
      <c r="S44" s="49"/>
    </row>
    <row r="45" spans="1:19" ht="15" hidden="1" customHeight="1" x14ac:dyDescent="0.3">
      <c r="S45" s="49"/>
    </row>
    <row r="46" spans="1:19" ht="23.25" hidden="1" customHeight="1" x14ac:dyDescent="0.3">
      <c r="S46" s="49"/>
    </row>
    <row r="47" spans="1:19" ht="15" hidden="1" customHeight="1" x14ac:dyDescent="0.3">
      <c r="S47" s="49"/>
    </row>
    <row r="48" spans="1:19" ht="15" hidden="1" customHeight="1" x14ac:dyDescent="0.3">
      <c r="S48" s="49"/>
    </row>
    <row r="49" spans="19:19" ht="31.5" hidden="1" customHeight="1" x14ac:dyDescent="0.3">
      <c r="S49" s="49"/>
    </row>
    <row r="50" spans="19:19" ht="15.75" hidden="1" customHeight="1" x14ac:dyDescent="0.3">
      <c r="S50" s="49"/>
    </row>
    <row r="51" spans="19:19" ht="23.25" hidden="1" customHeight="1" x14ac:dyDescent="0.3">
      <c r="S51" s="49"/>
    </row>
    <row r="52" spans="19:19" ht="18" hidden="1" customHeight="1" x14ac:dyDescent="0.3">
      <c r="S52" s="49"/>
    </row>
    <row r="53" spans="19:19" ht="30" hidden="1" customHeight="1" x14ac:dyDescent="0.3">
      <c r="S53" s="49"/>
    </row>
    <row r="54" spans="19:19" ht="18" hidden="1" customHeight="1" x14ac:dyDescent="0.3">
      <c r="S54" s="49"/>
    </row>
    <row r="55" spans="19:19" ht="18" hidden="1" customHeight="1" x14ac:dyDescent="0.3">
      <c r="S55" s="49"/>
    </row>
    <row r="56" spans="19:19" ht="36" hidden="1" customHeight="1" x14ac:dyDescent="0.3">
      <c r="S56" s="49"/>
    </row>
    <row r="57" spans="19:19" ht="30" hidden="1" customHeight="1" x14ac:dyDescent="0.3">
      <c r="S57" s="64"/>
    </row>
    <row r="58" spans="19:19" ht="30" hidden="1" customHeight="1" x14ac:dyDescent="0.3">
      <c r="S58" s="64"/>
    </row>
    <row r="59" spans="19:19" ht="30" hidden="1" customHeight="1" x14ac:dyDescent="0.3">
      <c r="S59" s="64"/>
    </row>
    <row r="60" spans="19:19" ht="30" hidden="1" customHeight="1" x14ac:dyDescent="0.3">
      <c r="S60" s="64"/>
    </row>
    <row r="61" spans="19:19" ht="30" hidden="1" customHeight="1" x14ac:dyDescent="0.3">
      <c r="S61" s="64"/>
    </row>
    <row r="62" spans="19:19" ht="30" hidden="1" customHeight="1" x14ac:dyDescent="0.3">
      <c r="S62" s="64"/>
    </row>
    <row r="63" spans="19:19" ht="30" hidden="1" customHeight="1" x14ac:dyDescent="0.3">
      <c r="S63" s="64"/>
    </row>
    <row r="64" spans="19:19" ht="30" hidden="1" customHeight="1" x14ac:dyDescent="0.3">
      <c r="S64" s="64"/>
    </row>
    <row r="65" spans="19:19" ht="30" hidden="1" customHeight="1" x14ac:dyDescent="0.3">
      <c r="S65" s="64"/>
    </row>
    <row r="66" spans="19:19" ht="30" hidden="1" customHeight="1" x14ac:dyDescent="0.3">
      <c r="S66" s="64"/>
    </row>
    <row r="67" spans="19:19" ht="30" hidden="1" customHeight="1" x14ac:dyDescent="0.3">
      <c r="S67" s="64"/>
    </row>
    <row r="68" spans="19:19" ht="27" hidden="1" customHeight="1" x14ac:dyDescent="0.3">
      <c r="S68" s="64"/>
    </row>
    <row r="69" spans="19:19" ht="30" hidden="1" customHeight="1" x14ac:dyDescent="0.3">
      <c r="S69" s="64"/>
    </row>
    <row r="70" spans="19:19" ht="27" hidden="1" customHeight="1" x14ac:dyDescent="0.3">
      <c r="S70" s="64"/>
    </row>
    <row r="71" spans="19:19" ht="30" hidden="1" customHeight="1" x14ac:dyDescent="0.3">
      <c r="S71" s="64"/>
    </row>
    <row r="72" spans="19:19" ht="30" hidden="1" customHeight="1" x14ac:dyDescent="0.3">
      <c r="S72" s="64"/>
    </row>
    <row r="73" spans="19:19" ht="30" hidden="1" customHeight="1" x14ac:dyDescent="0.3">
      <c r="S73" s="64"/>
    </row>
    <row r="74" spans="19:19" ht="27" hidden="1" customHeight="1" x14ac:dyDescent="0.3">
      <c r="S74" s="64"/>
    </row>
    <row r="75" spans="19:19" ht="30" hidden="1" customHeight="1" x14ac:dyDescent="0.3">
      <c r="S75" s="64"/>
    </row>
    <row r="76" spans="19:19" ht="30" hidden="1" customHeight="1" x14ac:dyDescent="0.3">
      <c r="S76" s="64"/>
    </row>
    <row r="77" spans="19:19" ht="30" hidden="1" customHeight="1" x14ac:dyDescent="0.3">
      <c r="S77" s="64"/>
    </row>
    <row r="78" spans="19:19" ht="30" hidden="1" customHeight="1" x14ac:dyDescent="0.3">
      <c r="S78" s="64"/>
    </row>
    <row r="79" spans="19:19" ht="30" hidden="1" customHeight="1" x14ac:dyDescent="0.3">
      <c r="S79" s="64"/>
    </row>
    <row r="80" spans="19:19" ht="30" hidden="1" customHeight="1" x14ac:dyDescent="0.3">
      <c r="S80" s="64"/>
    </row>
    <row r="81" spans="19:19" ht="30" hidden="1" customHeight="1" x14ac:dyDescent="0.3">
      <c r="S81" s="64"/>
    </row>
    <row r="82" spans="19:19" ht="30" hidden="1" customHeight="1" x14ac:dyDescent="0.3">
      <c r="S82" s="64"/>
    </row>
    <row r="83" spans="19:19" ht="30" hidden="1" customHeight="1" x14ac:dyDescent="0.3">
      <c r="S83" s="64"/>
    </row>
    <row r="84" spans="19:19" ht="30" hidden="1" customHeight="1" x14ac:dyDescent="0.3">
      <c r="S84" s="64"/>
    </row>
    <row r="85" spans="19:19" ht="30" hidden="1" customHeight="1" x14ac:dyDescent="0.3">
      <c r="S85" s="64"/>
    </row>
    <row r="86" spans="19:19" ht="69" hidden="1" customHeight="1" x14ac:dyDescent="0.3">
      <c r="S86" s="64"/>
    </row>
    <row r="87" spans="19:19" ht="15" hidden="1" customHeight="1" x14ac:dyDescent="0.3">
      <c r="S87" s="49"/>
    </row>
    <row r="88" spans="19:19" ht="15" hidden="1" customHeight="1" x14ac:dyDescent="0.3">
      <c r="S88" s="49"/>
    </row>
    <row r="89" spans="19:19" ht="15" hidden="1" customHeight="1" x14ac:dyDescent="0.3">
      <c r="S89" s="49"/>
    </row>
    <row r="90" spans="19:19" ht="15" hidden="1" customHeight="1" x14ac:dyDescent="0.3">
      <c r="S90" s="49"/>
    </row>
    <row r="91" spans="19:19" ht="15" hidden="1" customHeight="1" x14ac:dyDescent="0.3">
      <c r="S91" s="49"/>
    </row>
    <row r="92" spans="19:19" ht="23.25" hidden="1" customHeight="1" x14ac:dyDescent="0.3">
      <c r="S92" s="49"/>
    </row>
    <row r="93" spans="19:19" ht="15" hidden="1" customHeight="1" x14ac:dyDescent="0.3">
      <c r="S93" s="49"/>
    </row>
    <row r="94" spans="19:19" ht="15" hidden="1" customHeight="1" x14ac:dyDescent="0.3">
      <c r="S94" s="49"/>
    </row>
    <row r="95" spans="19:19" ht="31.5" hidden="1" customHeight="1" x14ac:dyDescent="0.3">
      <c r="S95" s="49"/>
    </row>
    <row r="96" spans="19:19" ht="15.75" hidden="1" customHeight="1" x14ac:dyDescent="0.3">
      <c r="S96" s="49"/>
    </row>
    <row r="97" spans="19:19" ht="23.25" hidden="1" customHeight="1" x14ac:dyDescent="0.3">
      <c r="S97" s="49"/>
    </row>
    <row r="98" spans="19:19" ht="18" hidden="1" customHeight="1" x14ac:dyDescent="0.3">
      <c r="S98" s="49"/>
    </row>
    <row r="99" spans="19:19" ht="30" hidden="1" customHeight="1" x14ac:dyDescent="0.3">
      <c r="S99" s="49"/>
    </row>
    <row r="100" spans="19:19" ht="18" hidden="1" customHeight="1" x14ac:dyDescent="0.3">
      <c r="S100" s="49"/>
    </row>
    <row r="101" spans="19:19" ht="18" hidden="1" customHeight="1" x14ac:dyDescent="0.3">
      <c r="S101" s="49"/>
    </row>
    <row r="102" spans="19:19" ht="36" hidden="1" customHeight="1" x14ac:dyDescent="0.3">
      <c r="S102" s="49"/>
    </row>
    <row r="103" spans="19:19" ht="36" hidden="1" customHeight="1" x14ac:dyDescent="0.3">
      <c r="S103" s="49"/>
    </row>
    <row r="104" spans="19:19" ht="36" hidden="1" customHeight="1" x14ac:dyDescent="0.3">
      <c r="S104" s="49"/>
    </row>
    <row r="105" spans="19:19" ht="30" hidden="1" customHeight="1" x14ac:dyDescent="0.3">
      <c r="S105" s="64"/>
    </row>
    <row r="106" spans="19:19" ht="30" hidden="1" customHeight="1" x14ac:dyDescent="0.3">
      <c r="S106" s="64"/>
    </row>
    <row r="107" spans="19:19" ht="30" hidden="1" customHeight="1" x14ac:dyDescent="0.3">
      <c r="S107" s="64"/>
    </row>
    <row r="108" spans="19:19" ht="30" hidden="1" customHeight="1" x14ac:dyDescent="0.3">
      <c r="S108" s="64"/>
    </row>
    <row r="109" spans="19:19" ht="30" hidden="1" customHeight="1" x14ac:dyDescent="0.3">
      <c r="S109" s="64"/>
    </row>
    <row r="110" spans="19:19" ht="30" hidden="1" customHeight="1" x14ac:dyDescent="0.3">
      <c r="S110" s="64"/>
    </row>
    <row r="111" spans="19:19" ht="30" hidden="1" customHeight="1" x14ac:dyDescent="0.3">
      <c r="S111" s="64"/>
    </row>
    <row r="112" spans="19:19" ht="30" hidden="1" customHeight="1" x14ac:dyDescent="0.3">
      <c r="S112" s="64"/>
    </row>
    <row r="113" spans="19:19" ht="30" hidden="1" customHeight="1" x14ac:dyDescent="0.3">
      <c r="S113" s="64"/>
    </row>
    <row r="114" spans="19:19" ht="30" hidden="1" customHeight="1" x14ac:dyDescent="0.3">
      <c r="S114" s="64"/>
    </row>
    <row r="115" spans="19:19" ht="30" hidden="1" customHeight="1" x14ac:dyDescent="0.3">
      <c r="S115" s="64"/>
    </row>
    <row r="116" spans="19:19" ht="30" hidden="1" customHeight="1" x14ac:dyDescent="0.3">
      <c r="S116" s="64"/>
    </row>
    <row r="117" spans="19:19" ht="30" hidden="1" customHeight="1" x14ac:dyDescent="0.3">
      <c r="S117" s="64"/>
    </row>
    <row r="118" spans="19:19" ht="30" hidden="1" customHeight="1" x14ac:dyDescent="0.3">
      <c r="S118" s="64"/>
    </row>
    <row r="119" spans="19:19" ht="30" hidden="1" customHeight="1" x14ac:dyDescent="0.3">
      <c r="S119" s="64"/>
    </row>
    <row r="120" spans="19:19" ht="30" hidden="1" customHeight="1" x14ac:dyDescent="0.3">
      <c r="S120" s="64"/>
    </row>
    <row r="121" spans="19:19" ht="30" hidden="1" customHeight="1" x14ac:dyDescent="0.3">
      <c r="S121" s="64"/>
    </row>
    <row r="122" spans="19:19" ht="30" hidden="1" customHeight="1" x14ac:dyDescent="0.3">
      <c r="S122" s="64"/>
    </row>
    <row r="123" spans="19:19" ht="30" hidden="1" customHeight="1" x14ac:dyDescent="0.3">
      <c r="S123" s="64"/>
    </row>
    <row r="124" spans="19:19" ht="30" hidden="1" customHeight="1" x14ac:dyDescent="0.3">
      <c r="S124" s="64"/>
    </row>
    <row r="125" spans="19:19" ht="30" hidden="1" customHeight="1" x14ac:dyDescent="0.3">
      <c r="S125" s="64"/>
    </row>
    <row r="126" spans="19:19" ht="30" hidden="1" customHeight="1" x14ac:dyDescent="0.3">
      <c r="S126" s="64"/>
    </row>
    <row r="127" spans="19:19" ht="30" hidden="1" customHeight="1" x14ac:dyDescent="0.3">
      <c r="S127" s="64"/>
    </row>
    <row r="128" spans="19:19" ht="30" hidden="1" customHeight="1" x14ac:dyDescent="0.3">
      <c r="S128" s="64"/>
    </row>
    <row r="129" spans="19:19" ht="30" hidden="1" customHeight="1" x14ac:dyDescent="0.3">
      <c r="S129" s="64"/>
    </row>
    <row r="130" spans="19:19" ht="30" hidden="1" customHeight="1" x14ac:dyDescent="0.3">
      <c r="S130" s="64"/>
    </row>
    <row r="131" spans="19:19" ht="30" hidden="1" customHeight="1" x14ac:dyDescent="0.3">
      <c r="S131" s="64"/>
    </row>
    <row r="132" spans="19:19" ht="69" hidden="1" customHeight="1" x14ac:dyDescent="0.3">
      <c r="S132" s="49"/>
    </row>
    <row r="133" spans="19:19" ht="14.4" hidden="1" x14ac:dyDescent="0.3">
      <c r="S133" s="49"/>
    </row>
    <row r="134" spans="19:19" ht="30" hidden="1" customHeight="1" x14ac:dyDescent="0.3">
      <c r="S134" s="49"/>
    </row>
    <row r="135" spans="19:19" ht="15" hidden="1" customHeight="1" x14ac:dyDescent="0.3">
      <c r="S135" s="49"/>
    </row>
    <row r="136" spans="19:19" ht="15" hidden="1" customHeight="1" x14ac:dyDescent="0.3">
      <c r="S136" s="49"/>
    </row>
    <row r="137" spans="19:19" ht="15" hidden="1" customHeight="1" x14ac:dyDescent="0.3">
      <c r="S137" s="49"/>
    </row>
    <row r="138" spans="19:19" ht="23.25" hidden="1" customHeight="1" x14ac:dyDescent="0.3">
      <c r="S138" s="49"/>
    </row>
    <row r="139" spans="19:19" ht="15" hidden="1" customHeight="1" x14ac:dyDescent="0.3">
      <c r="S139" s="49"/>
    </row>
    <row r="140" spans="19:19" ht="15" hidden="1" customHeight="1" x14ac:dyDescent="0.3">
      <c r="S140" s="49"/>
    </row>
    <row r="141" spans="19:19" ht="31.5" hidden="1" customHeight="1" x14ac:dyDescent="0.3">
      <c r="S141" s="49"/>
    </row>
    <row r="142" spans="19:19" ht="15.75" hidden="1" customHeight="1" x14ac:dyDescent="0.3">
      <c r="S142" s="49"/>
    </row>
    <row r="143" spans="19:19" ht="23.25" hidden="1" customHeight="1" x14ac:dyDescent="0.3">
      <c r="S143" s="49"/>
    </row>
    <row r="144" spans="19:19" ht="18" hidden="1" customHeight="1" x14ac:dyDescent="0.3">
      <c r="S144" s="49"/>
    </row>
    <row r="145" spans="19:19" ht="30" hidden="1" customHeight="1" x14ac:dyDescent="0.3">
      <c r="S145" s="49"/>
    </row>
    <row r="146" spans="19:19" ht="18" hidden="1" customHeight="1" x14ac:dyDescent="0.3">
      <c r="S146" s="49"/>
    </row>
    <row r="147" spans="19:19" ht="18" hidden="1" customHeight="1" x14ac:dyDescent="0.3">
      <c r="S147" s="49"/>
    </row>
    <row r="148" spans="19:19" ht="36" hidden="1" customHeight="1" x14ac:dyDescent="0.3">
      <c r="S148" s="49"/>
    </row>
    <row r="149" spans="19:19" ht="36" hidden="1" customHeight="1" x14ac:dyDescent="0.3">
      <c r="S149" s="49"/>
    </row>
    <row r="150" spans="19:19" ht="30" hidden="1" customHeight="1" x14ac:dyDescent="0.3">
      <c r="S150" s="64"/>
    </row>
    <row r="151" spans="19:19" ht="30" hidden="1" customHeight="1" x14ac:dyDescent="0.3">
      <c r="S151" s="64"/>
    </row>
    <row r="152" spans="19:19" ht="30" hidden="1" customHeight="1" x14ac:dyDescent="0.3">
      <c r="S152" s="64"/>
    </row>
    <row r="153" spans="19:19" ht="30" hidden="1" customHeight="1" x14ac:dyDescent="0.3">
      <c r="S153" s="64"/>
    </row>
    <row r="154" spans="19:19" ht="30" hidden="1" customHeight="1" x14ac:dyDescent="0.3">
      <c r="S154" s="64"/>
    </row>
    <row r="155" spans="19:19" ht="30" hidden="1" customHeight="1" x14ac:dyDescent="0.3">
      <c r="S155" s="64"/>
    </row>
    <row r="156" spans="19:19" ht="30" hidden="1" customHeight="1" x14ac:dyDescent="0.3">
      <c r="S156" s="64"/>
    </row>
    <row r="157" spans="19:19" ht="30" hidden="1" customHeight="1" x14ac:dyDescent="0.3">
      <c r="S157" s="64"/>
    </row>
    <row r="158" spans="19:19" ht="30" hidden="1" customHeight="1" x14ac:dyDescent="0.3">
      <c r="S158" s="64"/>
    </row>
    <row r="159" spans="19:19" ht="30" hidden="1" customHeight="1" x14ac:dyDescent="0.3">
      <c r="S159" s="64"/>
    </row>
    <row r="160" spans="19:19" ht="30" hidden="1" customHeight="1" x14ac:dyDescent="0.3">
      <c r="S160" s="64"/>
    </row>
    <row r="161" spans="19:19" ht="30" hidden="1" customHeight="1" x14ac:dyDescent="0.3">
      <c r="S161" s="64"/>
    </row>
    <row r="162" spans="19:19" ht="30" hidden="1" customHeight="1" x14ac:dyDescent="0.3">
      <c r="S162" s="64"/>
    </row>
    <row r="163" spans="19:19" ht="30" hidden="1" customHeight="1" x14ac:dyDescent="0.3">
      <c r="S163" s="64"/>
    </row>
    <row r="164" spans="19:19" ht="30" hidden="1" customHeight="1" x14ac:dyDescent="0.3">
      <c r="S164" s="64"/>
    </row>
    <row r="165" spans="19:19" ht="30" hidden="1" customHeight="1" x14ac:dyDescent="0.3">
      <c r="S165" s="64"/>
    </row>
    <row r="166" spans="19:19" ht="30" hidden="1" customHeight="1" x14ac:dyDescent="0.3">
      <c r="S166" s="64"/>
    </row>
    <row r="167" spans="19:19" ht="30" hidden="1" customHeight="1" x14ac:dyDescent="0.3">
      <c r="S167" s="64"/>
    </row>
    <row r="168" spans="19:19" ht="30" hidden="1" customHeight="1" x14ac:dyDescent="0.3">
      <c r="S168" s="64"/>
    </row>
    <row r="169" spans="19:19" ht="30" hidden="1" customHeight="1" x14ac:dyDescent="0.3">
      <c r="S169" s="64"/>
    </row>
    <row r="170" spans="19:19" ht="30" hidden="1" customHeight="1" x14ac:dyDescent="0.3">
      <c r="S170" s="64"/>
    </row>
    <row r="171" spans="19:19" ht="30" hidden="1" customHeight="1" x14ac:dyDescent="0.3">
      <c r="S171" s="64"/>
    </row>
    <row r="172" spans="19:19" ht="30" hidden="1" customHeight="1" x14ac:dyDescent="0.3">
      <c r="S172" s="64"/>
    </row>
    <row r="173" spans="19:19" ht="30" hidden="1" customHeight="1" x14ac:dyDescent="0.3">
      <c r="S173" s="64"/>
    </row>
    <row r="174" spans="19:19" ht="30" hidden="1" customHeight="1" x14ac:dyDescent="0.3">
      <c r="S174" s="64"/>
    </row>
    <row r="175" spans="19:19" ht="30" hidden="1" customHeight="1" x14ac:dyDescent="0.3">
      <c r="S175" s="64"/>
    </row>
    <row r="176" spans="19:19" ht="30" hidden="1" customHeight="1" x14ac:dyDescent="0.3">
      <c r="S176" s="64"/>
    </row>
    <row r="177" spans="19:19" ht="30" hidden="1" customHeight="1" x14ac:dyDescent="0.3">
      <c r="S177" s="49"/>
    </row>
    <row r="178" spans="19:19" ht="69" hidden="1" customHeight="1" x14ac:dyDescent="0.3">
      <c r="S178" s="49"/>
    </row>
    <row r="179" spans="19:19" ht="14.4" hidden="1" x14ac:dyDescent="0.3"/>
    <row r="180" spans="19:19" ht="30" hidden="1" customHeight="1" x14ac:dyDescent="0.3"/>
    <row r="181" spans="19:19" ht="14.4" hidden="1" x14ac:dyDescent="0.3"/>
    <row r="182" spans="19:19" ht="14.4" hidden="1" x14ac:dyDescent="0.3"/>
  </sheetData>
  <mergeCells count="94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A13"/>
    <mergeCell ref="B12:P13"/>
    <mergeCell ref="Q12:R13"/>
    <mergeCell ref="B14:P14"/>
    <mergeCell ref="Q14:R14"/>
    <mergeCell ref="B15:P15"/>
    <mergeCell ref="Q15:R15"/>
    <mergeCell ref="B16:P16"/>
    <mergeCell ref="Q16:R16"/>
    <mergeCell ref="B17:P17"/>
    <mergeCell ref="Q17:R17"/>
    <mergeCell ref="B18:P18"/>
    <mergeCell ref="Q18:R18"/>
    <mergeCell ref="B19:P19"/>
    <mergeCell ref="Q19:R19"/>
    <mergeCell ref="B26:R26"/>
    <mergeCell ref="B20:P20"/>
    <mergeCell ref="Q20:R20"/>
    <mergeCell ref="B22:P22"/>
    <mergeCell ref="Q21:R21"/>
    <mergeCell ref="Q22:R22"/>
    <mergeCell ref="B23:P23"/>
    <mergeCell ref="Q23:R23"/>
    <mergeCell ref="B24:P24"/>
    <mergeCell ref="Q24:R24"/>
    <mergeCell ref="A25:R25"/>
    <mergeCell ref="B21:P21"/>
    <mergeCell ref="B27:D27"/>
    <mergeCell ref="F27:H27"/>
    <mergeCell ref="I27:L27"/>
    <mergeCell ref="N27:P27"/>
    <mergeCell ref="B28:D28"/>
    <mergeCell ref="F28:H28"/>
    <mergeCell ref="I28:L28"/>
    <mergeCell ref="N28:P28"/>
    <mergeCell ref="B29:D29"/>
    <mergeCell ref="F29:H29"/>
    <mergeCell ref="I29:L29"/>
    <mergeCell ref="N29:P29"/>
    <mergeCell ref="B30:D30"/>
    <mergeCell ref="F30:H30"/>
    <mergeCell ref="I30:L30"/>
    <mergeCell ref="N30:P30"/>
    <mergeCell ref="B31:D31"/>
    <mergeCell ref="F31:H31"/>
    <mergeCell ref="I31:L31"/>
    <mergeCell ref="N31:P31"/>
    <mergeCell ref="B32:D32"/>
    <mergeCell ref="F32:H32"/>
    <mergeCell ref="I32:L32"/>
    <mergeCell ref="N32:P32"/>
    <mergeCell ref="B33:D33"/>
    <mergeCell ref="F33:H33"/>
    <mergeCell ref="I33:L33"/>
    <mergeCell ref="N33:P33"/>
    <mergeCell ref="B34:D34"/>
    <mergeCell ref="F34:H34"/>
    <mergeCell ref="I34:L34"/>
    <mergeCell ref="N34:P34"/>
    <mergeCell ref="B35:D35"/>
    <mergeCell ref="F35:H35"/>
    <mergeCell ref="I35:L35"/>
    <mergeCell ref="N35:P35"/>
    <mergeCell ref="B36:D36"/>
    <mergeCell ref="F36:H36"/>
    <mergeCell ref="I36:L36"/>
    <mergeCell ref="N36:P36"/>
    <mergeCell ref="B37:D37"/>
    <mergeCell ref="F37:H37"/>
    <mergeCell ref="I37:L37"/>
    <mergeCell ref="N37:P37"/>
    <mergeCell ref="B38:D38"/>
    <mergeCell ref="F38:H38"/>
    <mergeCell ref="I38:L38"/>
    <mergeCell ref="N38:P38"/>
    <mergeCell ref="A41:R41"/>
    <mergeCell ref="A42:B42"/>
    <mergeCell ref="C42:Q42"/>
    <mergeCell ref="B39:D39"/>
    <mergeCell ref="F39:H39"/>
    <mergeCell ref="I39:L39"/>
    <mergeCell ref="N39:P39"/>
    <mergeCell ref="B40:L40"/>
    <mergeCell ref="M40:Q40"/>
  </mergeCells>
  <conditionalFormatting sqref="Q24:R24">
    <cfRule type="cellIs" dxfId="10" priority="2" operator="equal">
      <formula>0</formula>
    </cfRule>
    <cfRule type="cellIs" dxfId="9" priority="4" operator="equal">
      <formula>0</formula>
    </cfRule>
  </conditionalFormatting>
  <conditionalFormatting sqref="R40">
    <cfRule type="cellIs" dxfId="8" priority="1" operator="equal">
      <formula>0</formula>
    </cfRule>
    <cfRule type="cellIs" dxfId="7" priority="3" operator="equal">
      <formula>0</formula>
    </cfRule>
  </conditionalFormatting>
  <pageMargins left="0.7" right="0.7" top="0.75" bottom="0.75" header="0.3" footer="0.3"/>
  <ignoredErrors>
    <ignoredError sqref="A10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0"/>
  <sheetViews>
    <sheetView workbookViewId="0">
      <selection activeCell="E8" sqref="E8"/>
    </sheetView>
  </sheetViews>
  <sheetFormatPr defaultColWidth="0" defaultRowHeight="15" customHeight="1" zeroHeight="1" x14ac:dyDescent="0.3"/>
  <cols>
    <col min="1" max="1" width="6.6640625" style="48" customWidth="1"/>
    <col min="2" max="2" width="5.6640625" style="48" customWidth="1"/>
    <col min="3" max="3" width="4.6640625" style="48" customWidth="1"/>
    <col min="4" max="4" width="3.6640625" style="48" customWidth="1"/>
    <col min="5" max="5" width="15.6640625" style="48" customWidth="1"/>
    <col min="6" max="7" width="3.6640625" style="48" customWidth="1"/>
    <col min="8" max="8" width="8.6640625" style="48" customWidth="1"/>
    <col min="9" max="9" width="4.6640625" style="48" customWidth="1"/>
    <col min="10" max="12" width="3.6640625" style="48" customWidth="1"/>
    <col min="13" max="13" width="15.6640625" style="48" customWidth="1"/>
    <col min="14" max="14" width="5.6640625" style="48" customWidth="1"/>
    <col min="15" max="15" width="4.6640625" style="48" customWidth="1"/>
    <col min="16" max="16" width="6.6640625" style="48" customWidth="1"/>
    <col min="17" max="18" width="15.6640625" style="48" customWidth="1"/>
    <col min="19" max="19" width="1.6640625" style="48" customWidth="1"/>
    <col min="20" max="16384" width="0" style="48" hidden="1"/>
  </cols>
  <sheetData>
    <row r="1" spans="1:19" ht="15" customHeight="1" x14ac:dyDescent="0.3">
      <c r="S1" s="49"/>
    </row>
    <row r="2" spans="1:19" ht="21" x14ac:dyDescent="0.3">
      <c r="A2" s="27"/>
      <c r="B2" s="28"/>
      <c r="C2" s="28"/>
      <c r="D2" s="28"/>
      <c r="E2" s="142" t="s">
        <v>7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3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6" t="s">
        <v>317</v>
      </c>
      <c r="P3" s="146"/>
      <c r="Q3" s="146"/>
      <c r="R3" s="147"/>
    </row>
    <row r="4" spans="1:19" ht="15" customHeight="1" x14ac:dyDescent="0.3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3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3">
      <c r="A6" s="31"/>
      <c r="B6" s="32"/>
      <c r="C6" s="33" t="s">
        <v>8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278</v>
      </c>
      <c r="P6" s="356"/>
      <c r="Q6" s="356"/>
      <c r="R6" s="357"/>
    </row>
    <row r="7" spans="1:19" ht="15.75" customHeight="1" x14ac:dyDescent="0.3">
      <c r="A7" s="31"/>
      <c r="B7" s="47"/>
      <c r="C7" s="47"/>
      <c r="D7" s="4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4" x14ac:dyDescent="0.45">
      <c r="A8" s="149" t="s">
        <v>9</v>
      </c>
      <c r="B8" s="150"/>
      <c r="C8" s="150"/>
      <c r="D8" s="150"/>
      <c r="E8" s="65">
        <f>'Schedule 1'!E8</f>
        <v>2025</v>
      </c>
      <c r="F8" s="358" t="s">
        <v>13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3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10</v>
      </c>
      <c r="N9" s="119"/>
      <c r="O9" s="119"/>
      <c r="P9" s="119"/>
      <c r="Q9" s="119"/>
      <c r="R9" s="120"/>
    </row>
    <row r="10" spans="1:19" ht="30" customHeight="1" x14ac:dyDescent="0.3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3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30" customHeight="1" x14ac:dyDescent="0.3">
      <c r="A12" s="66" t="s">
        <v>11</v>
      </c>
      <c r="B12" s="406" t="s">
        <v>318</v>
      </c>
      <c r="C12" s="407"/>
      <c r="D12" s="408"/>
      <c r="E12" s="409" t="s">
        <v>319</v>
      </c>
      <c r="F12" s="410"/>
      <c r="G12" s="406" t="s">
        <v>320</v>
      </c>
      <c r="H12" s="346"/>
      <c r="I12" s="346"/>
      <c r="J12" s="346"/>
      <c r="K12" s="346"/>
      <c r="L12" s="347"/>
      <c r="M12" s="411" t="s">
        <v>321</v>
      </c>
      <c r="N12" s="411"/>
      <c r="O12" s="411"/>
      <c r="P12" s="411"/>
      <c r="Q12" s="412" t="s">
        <v>322</v>
      </c>
      <c r="R12" s="413"/>
      <c r="S12" s="49"/>
    </row>
    <row r="13" spans="1:19" ht="30" customHeight="1" x14ac:dyDescent="0.3">
      <c r="A13" s="67">
        <v>1</v>
      </c>
      <c r="B13" s="396" t="s">
        <v>495</v>
      </c>
      <c r="C13" s="397"/>
      <c r="D13" s="398"/>
      <c r="E13" s="399"/>
      <c r="F13" s="400"/>
      <c r="G13" s="399"/>
      <c r="H13" s="400"/>
      <c r="I13" s="400"/>
      <c r="J13" s="400"/>
      <c r="K13" s="400"/>
      <c r="L13" s="401"/>
      <c r="M13" s="389">
        <v>0.9</v>
      </c>
      <c r="N13" s="389">
        <v>0.9</v>
      </c>
      <c r="O13" s="389">
        <v>0.9</v>
      </c>
      <c r="P13" s="389">
        <v>0.9</v>
      </c>
      <c r="Q13" s="399">
        <f>G13*M13</f>
        <v>0</v>
      </c>
      <c r="R13" s="401"/>
      <c r="S13" s="68"/>
    </row>
    <row r="14" spans="1:19" ht="30" customHeight="1" x14ac:dyDescent="0.3">
      <c r="A14" s="67">
        <v>2</v>
      </c>
      <c r="B14" s="396" t="s">
        <v>330</v>
      </c>
      <c r="C14" s="397"/>
      <c r="D14" s="398"/>
      <c r="E14" s="399"/>
      <c r="F14" s="400"/>
      <c r="G14" s="399"/>
      <c r="H14" s="400"/>
      <c r="I14" s="400"/>
      <c r="J14" s="400"/>
      <c r="K14" s="400"/>
      <c r="L14" s="401"/>
      <c r="M14" s="389">
        <v>0.8</v>
      </c>
      <c r="N14" s="389">
        <v>0.8</v>
      </c>
      <c r="O14" s="389">
        <v>0.8</v>
      </c>
      <c r="P14" s="389">
        <v>0.8</v>
      </c>
      <c r="Q14" s="399">
        <f t="shared" ref="Q14:Q19" si="0">G14*M14</f>
        <v>0</v>
      </c>
      <c r="R14" s="401"/>
      <c r="S14" s="68"/>
    </row>
    <row r="15" spans="1:19" ht="30" customHeight="1" x14ac:dyDescent="0.3">
      <c r="A15" s="67">
        <v>3</v>
      </c>
      <c r="B15" s="396" t="s">
        <v>328</v>
      </c>
      <c r="C15" s="397"/>
      <c r="D15" s="398"/>
      <c r="E15" s="399"/>
      <c r="F15" s="400"/>
      <c r="G15" s="399"/>
      <c r="H15" s="400"/>
      <c r="I15" s="400"/>
      <c r="J15" s="400"/>
      <c r="K15" s="400"/>
      <c r="L15" s="401"/>
      <c r="M15" s="389">
        <v>0.7</v>
      </c>
      <c r="N15" s="389">
        <v>0.7</v>
      </c>
      <c r="O15" s="389">
        <v>0.7</v>
      </c>
      <c r="P15" s="389">
        <v>0.7</v>
      </c>
      <c r="Q15" s="399">
        <f t="shared" si="0"/>
        <v>0</v>
      </c>
      <c r="R15" s="401"/>
      <c r="S15" s="68"/>
    </row>
    <row r="16" spans="1:19" ht="30" customHeight="1" x14ac:dyDescent="0.3">
      <c r="A16" s="67">
        <v>4</v>
      </c>
      <c r="B16" s="396" t="s">
        <v>323</v>
      </c>
      <c r="C16" s="397"/>
      <c r="D16" s="398"/>
      <c r="E16" s="399"/>
      <c r="F16" s="400"/>
      <c r="G16" s="399"/>
      <c r="H16" s="400"/>
      <c r="I16" s="400"/>
      <c r="J16" s="400"/>
      <c r="K16" s="400"/>
      <c r="L16" s="401"/>
      <c r="M16" s="389">
        <v>0.6</v>
      </c>
      <c r="N16" s="389">
        <v>0.6</v>
      </c>
      <c r="O16" s="389">
        <v>0.6</v>
      </c>
      <c r="P16" s="389">
        <v>0.6</v>
      </c>
      <c r="Q16" s="399">
        <f t="shared" si="0"/>
        <v>0</v>
      </c>
      <c r="R16" s="401"/>
      <c r="S16" s="68"/>
    </row>
    <row r="17" spans="1:19" ht="30" customHeight="1" x14ac:dyDescent="0.3">
      <c r="A17" s="67">
        <v>5</v>
      </c>
      <c r="B17" s="396" t="s">
        <v>324</v>
      </c>
      <c r="C17" s="397"/>
      <c r="D17" s="398"/>
      <c r="E17" s="399"/>
      <c r="F17" s="400"/>
      <c r="G17" s="399"/>
      <c r="H17" s="400"/>
      <c r="I17" s="400"/>
      <c r="J17" s="400"/>
      <c r="K17" s="400"/>
      <c r="L17" s="401"/>
      <c r="M17" s="389">
        <v>0.5</v>
      </c>
      <c r="N17" s="389">
        <v>0.5</v>
      </c>
      <c r="O17" s="389">
        <v>0.5</v>
      </c>
      <c r="P17" s="389">
        <v>0.5</v>
      </c>
      <c r="Q17" s="399">
        <f t="shared" si="0"/>
        <v>0</v>
      </c>
      <c r="R17" s="401"/>
      <c r="S17" s="68"/>
    </row>
    <row r="18" spans="1:19" ht="30" customHeight="1" x14ac:dyDescent="0.3">
      <c r="A18" s="69">
        <v>6</v>
      </c>
      <c r="B18" s="402" t="s">
        <v>325</v>
      </c>
      <c r="C18" s="403"/>
      <c r="D18" s="404"/>
      <c r="E18" s="399"/>
      <c r="F18" s="400"/>
      <c r="G18" s="385"/>
      <c r="H18" s="386"/>
      <c r="I18" s="386"/>
      <c r="J18" s="386"/>
      <c r="K18" s="386"/>
      <c r="L18" s="387"/>
      <c r="M18" s="405">
        <v>0.4</v>
      </c>
      <c r="N18" s="405">
        <v>0.4</v>
      </c>
      <c r="O18" s="405">
        <v>0.4</v>
      </c>
      <c r="P18" s="405">
        <v>0.4</v>
      </c>
      <c r="Q18" s="399">
        <f t="shared" si="0"/>
        <v>0</v>
      </c>
      <c r="R18" s="401"/>
      <c r="S18" s="68"/>
    </row>
    <row r="19" spans="1:19" ht="30" customHeight="1" thickBot="1" x14ac:dyDescent="0.35">
      <c r="A19" s="70">
        <v>7</v>
      </c>
      <c r="B19" s="380" t="s">
        <v>326</v>
      </c>
      <c r="C19" s="381"/>
      <c r="D19" s="382"/>
      <c r="E19" s="383"/>
      <c r="F19" s="384"/>
      <c r="G19" s="385"/>
      <c r="H19" s="386"/>
      <c r="I19" s="386"/>
      <c r="J19" s="386"/>
      <c r="K19" s="386"/>
      <c r="L19" s="387"/>
      <c r="M19" s="388">
        <v>0.3</v>
      </c>
      <c r="N19" s="389">
        <v>0.3</v>
      </c>
      <c r="O19" s="389">
        <v>0.3</v>
      </c>
      <c r="P19" s="389">
        <v>0.3</v>
      </c>
      <c r="Q19" s="385">
        <f t="shared" si="0"/>
        <v>0</v>
      </c>
      <c r="R19" s="387"/>
      <c r="S19" s="68"/>
    </row>
    <row r="20" spans="1:19" ht="30" customHeight="1" thickTop="1" thickBot="1" x14ac:dyDescent="0.35">
      <c r="A20" s="71">
        <v>8</v>
      </c>
      <c r="B20" s="390" t="s">
        <v>12</v>
      </c>
      <c r="C20" s="391"/>
      <c r="D20" s="391"/>
      <c r="E20" s="392">
        <f>E13+E14+E15+E16+E17+E18+E19</f>
        <v>0</v>
      </c>
      <c r="F20" s="393"/>
      <c r="G20" s="392">
        <f>G13+G14+G15+G16+G17+G18+G19</f>
        <v>0</v>
      </c>
      <c r="H20" s="394"/>
      <c r="I20" s="394"/>
      <c r="J20" s="394"/>
      <c r="K20" s="394"/>
      <c r="L20" s="393"/>
      <c r="M20" s="395"/>
      <c r="N20" s="395"/>
      <c r="O20" s="395"/>
      <c r="P20" s="395"/>
      <c r="Q20" s="392">
        <f>Q13+Q14+Q15+Q16+Q17+Q18+Q19</f>
        <v>0</v>
      </c>
      <c r="R20" s="393"/>
      <c r="S20" s="72"/>
    </row>
    <row r="21" spans="1:19" ht="30" customHeight="1" thickTop="1" x14ac:dyDescent="0.3">
      <c r="A21" s="73"/>
      <c r="B21" s="372"/>
      <c r="C21" s="373"/>
      <c r="D21" s="374"/>
      <c r="E21" s="375"/>
      <c r="F21" s="376"/>
      <c r="G21" s="375"/>
      <c r="H21" s="377"/>
      <c r="I21" s="377"/>
      <c r="J21" s="377"/>
      <c r="K21" s="377"/>
      <c r="L21" s="377"/>
      <c r="M21" s="378"/>
      <c r="N21" s="378"/>
      <c r="O21" s="378"/>
      <c r="P21" s="378"/>
      <c r="Q21" s="377"/>
      <c r="R21" s="379"/>
      <c r="S21" s="68"/>
    </row>
    <row r="22" spans="1:19" ht="30" customHeight="1" x14ac:dyDescent="0.3">
      <c r="A22" s="74"/>
      <c r="B22" s="372"/>
      <c r="C22" s="373"/>
      <c r="D22" s="374"/>
      <c r="E22" s="364"/>
      <c r="F22" s="365"/>
      <c r="G22" s="364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5"/>
      <c r="S22" s="68"/>
    </row>
    <row r="23" spans="1:19" ht="30" customHeight="1" x14ac:dyDescent="0.3">
      <c r="A23" s="74"/>
      <c r="B23" s="372"/>
      <c r="C23" s="373"/>
      <c r="D23" s="374"/>
      <c r="E23" s="364"/>
      <c r="F23" s="365"/>
      <c r="G23" s="364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5"/>
      <c r="S23" s="68"/>
    </row>
    <row r="24" spans="1:19" ht="30" customHeight="1" x14ac:dyDescent="0.3">
      <c r="A24" s="74"/>
      <c r="B24" s="372"/>
      <c r="C24" s="373"/>
      <c r="D24" s="374"/>
      <c r="E24" s="364"/>
      <c r="F24" s="365"/>
      <c r="G24" s="364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5"/>
      <c r="S24" s="68"/>
    </row>
    <row r="25" spans="1:19" ht="30" customHeight="1" x14ac:dyDescent="0.3">
      <c r="A25" s="74"/>
      <c r="B25" s="372"/>
      <c r="C25" s="373"/>
      <c r="D25" s="374"/>
      <c r="E25" s="364"/>
      <c r="F25" s="365"/>
      <c r="G25" s="364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5"/>
      <c r="S25" s="68"/>
    </row>
    <row r="26" spans="1:19" ht="30" customHeight="1" x14ac:dyDescent="0.3">
      <c r="A26" s="74"/>
      <c r="B26" s="372"/>
      <c r="C26" s="373"/>
      <c r="D26" s="374"/>
      <c r="E26" s="364"/>
      <c r="F26" s="365"/>
      <c r="G26" s="364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5"/>
      <c r="S26" s="68"/>
    </row>
    <row r="27" spans="1:19" ht="30" customHeight="1" x14ac:dyDescent="0.3">
      <c r="A27" s="74"/>
      <c r="B27" s="361"/>
      <c r="C27" s="362"/>
      <c r="D27" s="363"/>
      <c r="E27" s="364"/>
      <c r="F27" s="365"/>
      <c r="G27" s="364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5"/>
      <c r="S27" s="68"/>
    </row>
    <row r="28" spans="1:19" ht="30" customHeight="1" x14ac:dyDescent="0.3">
      <c r="A28" s="74"/>
      <c r="B28" s="372"/>
      <c r="C28" s="373"/>
      <c r="D28" s="374"/>
      <c r="E28" s="364"/>
      <c r="F28" s="365"/>
      <c r="G28" s="364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5"/>
      <c r="S28" s="68"/>
    </row>
    <row r="29" spans="1:19" ht="30" customHeight="1" x14ac:dyDescent="0.3">
      <c r="A29" s="74"/>
      <c r="B29" s="372"/>
      <c r="C29" s="373"/>
      <c r="D29" s="374"/>
      <c r="E29" s="364"/>
      <c r="F29" s="365"/>
      <c r="G29" s="364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5"/>
      <c r="S29" s="68"/>
    </row>
    <row r="30" spans="1:19" ht="30" customHeight="1" x14ac:dyDescent="0.3">
      <c r="A30" s="74"/>
      <c r="B30" s="372"/>
      <c r="C30" s="373"/>
      <c r="D30" s="374"/>
      <c r="E30" s="364"/>
      <c r="F30" s="365"/>
      <c r="G30" s="364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5"/>
      <c r="S30" s="68"/>
    </row>
    <row r="31" spans="1:19" ht="30" customHeight="1" x14ac:dyDescent="0.3">
      <c r="A31" s="74"/>
      <c r="B31" s="372"/>
      <c r="C31" s="373"/>
      <c r="D31" s="374"/>
      <c r="E31" s="364"/>
      <c r="F31" s="365"/>
      <c r="G31" s="364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5"/>
      <c r="S31" s="68"/>
    </row>
    <row r="32" spans="1:19" ht="30" customHeight="1" x14ac:dyDescent="0.3">
      <c r="A32" s="74"/>
      <c r="B32" s="372"/>
      <c r="C32" s="373"/>
      <c r="D32" s="374"/>
      <c r="E32" s="364"/>
      <c r="F32" s="365"/>
      <c r="G32" s="364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5"/>
      <c r="S32" s="68"/>
    </row>
    <row r="33" spans="1:19" ht="30" customHeight="1" x14ac:dyDescent="0.3">
      <c r="A33" s="74"/>
      <c r="B33" s="361"/>
      <c r="C33" s="362"/>
      <c r="D33" s="363"/>
      <c r="E33" s="364"/>
      <c r="F33" s="365"/>
      <c r="G33" s="364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5"/>
      <c r="S33" s="68"/>
    </row>
    <row r="34" spans="1:19" ht="30" customHeight="1" x14ac:dyDescent="0.3">
      <c r="A34" s="74"/>
      <c r="B34" s="372"/>
      <c r="C34" s="373"/>
      <c r="D34" s="374"/>
      <c r="E34" s="364"/>
      <c r="F34" s="365"/>
      <c r="G34" s="364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5"/>
      <c r="S34" s="68"/>
    </row>
    <row r="35" spans="1:19" ht="30" customHeight="1" x14ac:dyDescent="0.3">
      <c r="A35" s="74"/>
      <c r="B35" s="372"/>
      <c r="C35" s="373"/>
      <c r="D35" s="374"/>
      <c r="E35" s="364"/>
      <c r="F35" s="365"/>
      <c r="G35" s="364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5"/>
      <c r="S35" s="68"/>
    </row>
    <row r="36" spans="1:19" ht="30" customHeight="1" x14ac:dyDescent="0.3">
      <c r="A36" s="74"/>
      <c r="B36" s="372"/>
      <c r="C36" s="373"/>
      <c r="D36" s="374"/>
      <c r="E36" s="364"/>
      <c r="F36" s="365"/>
      <c r="G36" s="364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5"/>
      <c r="S36" s="68"/>
    </row>
    <row r="37" spans="1:19" ht="30" customHeight="1" x14ac:dyDescent="0.3">
      <c r="A37" s="74"/>
      <c r="B37" s="372"/>
      <c r="C37" s="373"/>
      <c r="D37" s="374"/>
      <c r="E37" s="364"/>
      <c r="F37" s="365"/>
      <c r="G37" s="364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5"/>
      <c r="S37" s="68"/>
    </row>
    <row r="38" spans="1:19" ht="30" customHeight="1" x14ac:dyDescent="0.3">
      <c r="A38" s="74"/>
      <c r="B38" s="372"/>
      <c r="C38" s="373"/>
      <c r="D38" s="374"/>
      <c r="E38" s="364"/>
      <c r="F38" s="365"/>
      <c r="G38" s="364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5"/>
      <c r="S38" s="68"/>
    </row>
    <row r="39" spans="1:19" ht="30" customHeight="1" x14ac:dyDescent="0.3">
      <c r="A39" s="74"/>
      <c r="B39" s="361"/>
      <c r="C39" s="362"/>
      <c r="D39" s="363"/>
      <c r="E39" s="364"/>
      <c r="F39" s="365"/>
      <c r="G39" s="364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5"/>
      <c r="S39" s="68"/>
    </row>
    <row r="40" spans="1:19" ht="14.25" customHeight="1" x14ac:dyDescent="0.3">
      <c r="A40" s="367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9"/>
      <c r="S40" s="49"/>
    </row>
    <row r="41" spans="1:19" ht="14.4" customHeight="1" x14ac:dyDescent="0.3">
      <c r="A41" s="270">
        <v>45292</v>
      </c>
      <c r="B41" s="271"/>
      <c r="C41" s="370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8" t="s">
        <v>327</v>
      </c>
    </row>
    <row r="42" spans="1:19" ht="6.75" customHeight="1" x14ac:dyDescent="0.3">
      <c r="S42" s="49"/>
    </row>
    <row r="43" spans="1:19" ht="14.4" hidden="1" x14ac:dyDescent="0.3"/>
    <row r="44" spans="1:19" ht="14.4" hidden="1" x14ac:dyDescent="0.3"/>
    <row r="45" spans="1:19" ht="14.4" hidden="1" x14ac:dyDescent="0.3"/>
    <row r="46" spans="1:19" ht="14.4" hidden="1" x14ac:dyDescent="0.3"/>
    <row r="47" spans="1:19" ht="14.4" hidden="1" x14ac:dyDescent="0.3"/>
    <row r="48" spans="1:19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4.4" hidden="1" x14ac:dyDescent="0.3"/>
    <row r="75" ht="14.4" hidden="1" x14ac:dyDescent="0.3"/>
    <row r="76" ht="14.4" hidden="1" x14ac:dyDescent="0.3"/>
    <row r="77" ht="14.4" hidden="1" x14ac:dyDescent="0.3"/>
    <row r="78" ht="14.4" hidden="1" x14ac:dyDescent="0.3"/>
    <row r="79" ht="14.4" hidden="1" x14ac:dyDescent="0.3"/>
    <row r="80" ht="14.4" hidden="1" x14ac:dyDescent="0.3"/>
    <row r="81" ht="14.4" hidden="1" x14ac:dyDescent="0.3"/>
    <row r="82" ht="14.4" hidden="1" x14ac:dyDescent="0.3"/>
    <row r="83" ht="14.4" hidden="1" x14ac:dyDescent="0.3"/>
    <row r="84" ht="14.4" hidden="1" x14ac:dyDescent="0.3"/>
    <row r="85" ht="14.4" hidden="1" x14ac:dyDescent="0.3"/>
    <row r="86" ht="14.4" hidden="1" x14ac:dyDescent="0.3"/>
    <row r="87" ht="14.4" hidden="1" x14ac:dyDescent="0.3"/>
    <row r="88" ht="14.4" hidden="1" x14ac:dyDescent="0.3"/>
    <row r="89" ht="14.4" hidden="1" x14ac:dyDescent="0.3"/>
    <row r="90" ht="14.4" hidden="1" x14ac:dyDescent="0.3"/>
    <row r="91" ht="14.4" hidden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hidden="1" x14ac:dyDescent="0.3"/>
    <row r="107" ht="14.4" hidden="1" x14ac:dyDescent="0.3"/>
    <row r="108" ht="14.4" hidden="1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4.4" hidden="1" x14ac:dyDescent="0.3"/>
    <row r="118" ht="14.4" hidden="1" x14ac:dyDescent="0.3"/>
    <row r="119" ht="14.4" hidden="1" x14ac:dyDescent="0.3"/>
    <row r="120" ht="14.4" hidden="1" x14ac:dyDescent="0.3"/>
    <row r="121" ht="14.4" hidden="1" x14ac:dyDescent="0.3"/>
    <row r="122" ht="14.4" hidden="1" x14ac:dyDescent="0.3"/>
    <row r="123" ht="14.4" hidden="1" x14ac:dyDescent="0.3"/>
    <row r="124" ht="14.4" hidden="1" x14ac:dyDescent="0.3"/>
    <row r="125" ht="14.4" hidden="1" x14ac:dyDescent="0.3"/>
    <row r="126" ht="14.4" hidden="1" x14ac:dyDescent="0.3"/>
    <row r="127" ht="14.4" hidden="1" x14ac:dyDescent="0.3"/>
    <row r="128" ht="14.4" hidden="1" x14ac:dyDescent="0.3"/>
    <row r="129" ht="14.4" hidden="1" x14ac:dyDescent="0.3"/>
    <row r="130" ht="14.4" hidden="1" x14ac:dyDescent="0.3"/>
    <row r="131" ht="14.4" hidden="1" x14ac:dyDescent="0.3"/>
    <row r="132" ht="14.4" hidden="1" x14ac:dyDescent="0.3"/>
    <row r="133" ht="14.4" hidden="1" x14ac:dyDescent="0.3"/>
    <row r="134" ht="14.4" hidden="1" x14ac:dyDescent="0.3"/>
    <row r="135" ht="14.4" hidden="1" x14ac:dyDescent="0.3"/>
    <row r="136" ht="14.4" hidden="1" x14ac:dyDescent="0.3"/>
    <row r="137" ht="14.4" hidden="1" x14ac:dyDescent="0.3"/>
    <row r="138" ht="14.4" hidden="1" x14ac:dyDescent="0.3"/>
    <row r="139" ht="14.4" hidden="1" x14ac:dyDescent="0.3"/>
    <row r="140" ht="14.4" hidden="1" x14ac:dyDescent="0.3"/>
    <row r="141" ht="14.4" hidden="1" x14ac:dyDescent="0.3"/>
    <row r="142" ht="14.4" hidden="1" x14ac:dyDescent="0.3"/>
    <row r="143" ht="14.4" hidden="1" x14ac:dyDescent="0.3"/>
    <row r="144" ht="14.4" hidden="1" x14ac:dyDescent="0.3"/>
    <row r="145" ht="14.4" hidden="1" x14ac:dyDescent="0.3"/>
    <row r="146" ht="14.4" hidden="1" x14ac:dyDescent="0.3"/>
    <row r="147" ht="14.4" hidden="1" x14ac:dyDescent="0.3"/>
    <row r="148" ht="14.4" hidden="1" x14ac:dyDescent="0.3"/>
    <row r="149" ht="14.4" hidden="1" x14ac:dyDescent="0.3"/>
    <row r="150" ht="14.4" hidden="1" x14ac:dyDescent="0.3"/>
    <row r="151" ht="14.4" hidden="1" x14ac:dyDescent="0.3"/>
    <row r="152" ht="14.4" hidden="1" x14ac:dyDescent="0.3"/>
    <row r="153" ht="14.4" hidden="1" x14ac:dyDescent="0.3"/>
    <row r="154" ht="14.4" hidden="1" x14ac:dyDescent="0.3"/>
    <row r="155" ht="14.4" hidden="1" x14ac:dyDescent="0.3"/>
    <row r="156" ht="14.4" hidden="1" x14ac:dyDescent="0.3"/>
    <row r="157" ht="14.4" hidden="1" x14ac:dyDescent="0.3"/>
    <row r="158" ht="14.4" hidden="1" x14ac:dyDescent="0.3"/>
    <row r="159" ht="14.4" hidden="1" x14ac:dyDescent="0.3"/>
    <row r="160" ht="14.4" hidden="1" x14ac:dyDescent="0.3"/>
    <row r="161" ht="14.4" hidden="1" x14ac:dyDescent="0.3"/>
    <row r="162" ht="14.4" hidden="1" x14ac:dyDescent="0.3"/>
    <row r="163" ht="14.4" hidden="1" x14ac:dyDescent="0.3"/>
    <row r="164" ht="14.4" hidden="1" x14ac:dyDescent="0.3"/>
    <row r="165" ht="14.4" hidden="1" x14ac:dyDescent="0.3"/>
    <row r="166" ht="14.4" hidden="1" x14ac:dyDescent="0.3"/>
    <row r="167" ht="14.4" hidden="1" x14ac:dyDescent="0.3"/>
    <row r="168" ht="14.4" hidden="1" x14ac:dyDescent="0.3"/>
    <row r="169" ht="14.4" hidden="1" x14ac:dyDescent="0.3"/>
    <row r="170" ht="14.4" hidden="1" x14ac:dyDescent="0.3"/>
    <row r="171" ht="14.4" hidden="1" x14ac:dyDescent="0.3"/>
    <row r="172" ht="14.4" hidden="1" x14ac:dyDescent="0.3"/>
    <row r="173" ht="14.4" hidden="1" x14ac:dyDescent="0.3"/>
    <row r="174" ht="14.4" hidden="1" x14ac:dyDescent="0.3"/>
    <row r="175" ht="14.4" hidden="1" x14ac:dyDescent="0.3"/>
    <row r="176" ht="14.4" hidden="1" x14ac:dyDescent="0.3"/>
    <row r="177" ht="14.4" hidden="1" x14ac:dyDescent="0.3"/>
    <row r="178" ht="14.4" hidden="1" x14ac:dyDescent="0.3"/>
    <row r="179" ht="14.4" hidden="1" x14ac:dyDescent="0.3"/>
    <row r="180" ht="14.4" x14ac:dyDescent="0.3"/>
  </sheetData>
  <mergeCells count="115">
    <mergeCell ref="A10:L10"/>
    <mergeCell ref="M10:R10"/>
    <mergeCell ref="A11:R11"/>
    <mergeCell ref="B12:D12"/>
    <mergeCell ref="E12:F12"/>
    <mergeCell ref="G12:L12"/>
    <mergeCell ref="M12:P12"/>
    <mergeCell ref="Q12:R12"/>
    <mergeCell ref="E2:N7"/>
    <mergeCell ref="O3:R5"/>
    <mergeCell ref="O6:R7"/>
    <mergeCell ref="A8:D8"/>
    <mergeCell ref="F8:R8"/>
    <mergeCell ref="A9:L9"/>
    <mergeCell ref="M9:R9"/>
    <mergeCell ref="B13:D13"/>
    <mergeCell ref="E13:F13"/>
    <mergeCell ref="G13:L13"/>
    <mergeCell ref="M13:P13"/>
    <mergeCell ref="Q13:R13"/>
    <mergeCell ref="B14:D14"/>
    <mergeCell ref="E14:F14"/>
    <mergeCell ref="G14:L14"/>
    <mergeCell ref="M14:P14"/>
    <mergeCell ref="Q14:R14"/>
    <mergeCell ref="B15:D15"/>
    <mergeCell ref="E15:F15"/>
    <mergeCell ref="G15:L15"/>
    <mergeCell ref="M15:P15"/>
    <mergeCell ref="Q15:R15"/>
    <mergeCell ref="B16:D16"/>
    <mergeCell ref="E16:F16"/>
    <mergeCell ref="G16:L16"/>
    <mergeCell ref="M16:P16"/>
    <mergeCell ref="Q16:R16"/>
    <mergeCell ref="B17:D17"/>
    <mergeCell ref="E17:F17"/>
    <mergeCell ref="G17:L17"/>
    <mergeCell ref="M17:P17"/>
    <mergeCell ref="Q17:R17"/>
    <mergeCell ref="B18:D18"/>
    <mergeCell ref="E18:F18"/>
    <mergeCell ref="G18:L18"/>
    <mergeCell ref="M18:P18"/>
    <mergeCell ref="Q18:R18"/>
    <mergeCell ref="B19:D19"/>
    <mergeCell ref="E19:F19"/>
    <mergeCell ref="G19:L19"/>
    <mergeCell ref="M19:P19"/>
    <mergeCell ref="Q19:R19"/>
    <mergeCell ref="B20:D20"/>
    <mergeCell ref="E20:F20"/>
    <mergeCell ref="G20:L20"/>
    <mergeCell ref="M20:P20"/>
    <mergeCell ref="Q20:R20"/>
    <mergeCell ref="B23:D23"/>
    <mergeCell ref="E23:F23"/>
    <mergeCell ref="G23:R23"/>
    <mergeCell ref="B24:D24"/>
    <mergeCell ref="E24:F24"/>
    <mergeCell ref="G24:R24"/>
    <mergeCell ref="B21:D21"/>
    <mergeCell ref="E21:F21"/>
    <mergeCell ref="G21:R21"/>
    <mergeCell ref="B22:D22"/>
    <mergeCell ref="E22:F22"/>
    <mergeCell ref="G22:R22"/>
    <mergeCell ref="B27:D27"/>
    <mergeCell ref="E27:F27"/>
    <mergeCell ref="G27:R27"/>
    <mergeCell ref="B28:D28"/>
    <mergeCell ref="E28:F28"/>
    <mergeCell ref="G28:R28"/>
    <mergeCell ref="B25:D25"/>
    <mergeCell ref="E25:F25"/>
    <mergeCell ref="G25:R25"/>
    <mergeCell ref="B26:D26"/>
    <mergeCell ref="E26:F26"/>
    <mergeCell ref="G26:R26"/>
    <mergeCell ref="B31:D31"/>
    <mergeCell ref="E31:F31"/>
    <mergeCell ref="G31:R31"/>
    <mergeCell ref="B32:D32"/>
    <mergeCell ref="E32:F32"/>
    <mergeCell ref="G32:R32"/>
    <mergeCell ref="B29:D29"/>
    <mergeCell ref="E29:F29"/>
    <mergeCell ref="G29:R29"/>
    <mergeCell ref="B30:D30"/>
    <mergeCell ref="E30:F30"/>
    <mergeCell ref="G30:R30"/>
    <mergeCell ref="B35:D35"/>
    <mergeCell ref="E35:F35"/>
    <mergeCell ref="G35:R35"/>
    <mergeCell ref="B36:D36"/>
    <mergeCell ref="E36:F36"/>
    <mergeCell ref="G36:R36"/>
    <mergeCell ref="B33:D33"/>
    <mergeCell ref="E33:F33"/>
    <mergeCell ref="G33:R33"/>
    <mergeCell ref="B34:D34"/>
    <mergeCell ref="E34:F34"/>
    <mergeCell ref="G34:R34"/>
    <mergeCell ref="B39:D39"/>
    <mergeCell ref="E39:F39"/>
    <mergeCell ref="G39:R39"/>
    <mergeCell ref="A40:R40"/>
    <mergeCell ref="A41:B41"/>
    <mergeCell ref="C41:Q41"/>
    <mergeCell ref="B37:D37"/>
    <mergeCell ref="E37:F37"/>
    <mergeCell ref="G37:R37"/>
    <mergeCell ref="B38:D38"/>
    <mergeCell ref="E38:F38"/>
    <mergeCell ref="G38:R38"/>
  </mergeCells>
  <conditionalFormatting sqref="Q13:R20">
    <cfRule type="cellIs" dxfId="6" priority="4" operator="equal">
      <formula>0</formula>
    </cfRule>
  </conditionalFormatting>
  <conditionalFormatting sqref="E20:L20">
    <cfRule type="cellIs" dxfId="5" priority="2" operator="equal">
      <formula>0</formula>
    </cfRule>
    <cfRule type="cellIs" dxfId="4" priority="3" operator="equal">
      <formula>0</formula>
    </cfRule>
  </conditionalFormatting>
  <conditionalFormatting sqref="Q20:R20">
    <cfRule type="cellIs" dxfId="3" priority="1" operator="equal">
      <formula>0</formula>
    </cfRule>
  </conditionalFormatting>
  <pageMargins left="0.7" right="0.7" top="0.75" bottom="0.75" header="0.3" footer="0.3"/>
  <ignoredErrors>
    <ignoredError sqref="C18:D18 C13:D13 C14:D14 C15:D15 C16:D16 C17:D1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93"/>
  <sheetViews>
    <sheetView showGridLines="0" zoomScaleNormal="100" workbookViewId="0">
      <selection activeCell="M16" sqref="M16:P16"/>
    </sheetView>
  </sheetViews>
  <sheetFormatPr defaultColWidth="0" defaultRowHeight="15" customHeight="1" zeroHeight="1" x14ac:dyDescent="0.3"/>
  <cols>
    <col min="1" max="1" width="7.88671875" style="75" bestFit="1" customWidth="1"/>
    <col min="2" max="2" width="5.6640625" style="75" customWidth="1"/>
    <col min="3" max="3" width="4.6640625" style="75" customWidth="1"/>
    <col min="4" max="4" width="3.6640625" style="75" customWidth="1"/>
    <col min="5" max="5" width="15.6640625" style="75" customWidth="1"/>
    <col min="6" max="7" width="3.6640625" style="75" customWidth="1"/>
    <col min="8" max="8" width="8.6640625" style="75" customWidth="1"/>
    <col min="9" max="9" width="4.6640625" style="75" customWidth="1"/>
    <col min="10" max="12" width="3.6640625" style="75" customWidth="1"/>
    <col min="13" max="13" width="15.6640625" style="75" customWidth="1"/>
    <col min="14" max="14" width="5.6640625" style="75" customWidth="1"/>
    <col min="15" max="15" width="4.6640625" style="75" customWidth="1"/>
    <col min="16" max="16" width="6.6640625" style="75" customWidth="1"/>
    <col min="17" max="18" width="15.6640625" style="75" customWidth="1"/>
    <col min="19" max="19" width="1.5546875" style="75" customWidth="1"/>
    <col min="20" max="16384" width="0" style="75" hidden="1"/>
  </cols>
  <sheetData>
    <row r="1" spans="1:19" ht="14.4" x14ac:dyDescent="0.3">
      <c r="S1" s="49"/>
    </row>
    <row r="2" spans="1:19" ht="21" x14ac:dyDescent="0.3">
      <c r="A2" s="27"/>
      <c r="B2" s="28"/>
      <c r="C2" s="28"/>
      <c r="D2" s="28"/>
      <c r="E2" s="142" t="s">
        <v>7</v>
      </c>
      <c r="F2" s="143"/>
      <c r="G2" s="143"/>
      <c r="H2" s="143"/>
      <c r="I2" s="143"/>
      <c r="J2" s="143"/>
      <c r="K2" s="143"/>
      <c r="L2" s="143"/>
      <c r="M2" s="143"/>
      <c r="N2" s="143"/>
      <c r="O2" s="29"/>
      <c r="P2" s="29"/>
      <c r="Q2" s="29"/>
      <c r="R2" s="30"/>
    </row>
    <row r="3" spans="1:19" ht="22.5" customHeight="1" x14ac:dyDescent="0.3">
      <c r="A3" s="31"/>
      <c r="B3" s="32"/>
      <c r="C3" s="32"/>
      <c r="D3" s="3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69" t="s">
        <v>401</v>
      </c>
      <c r="P3" s="146"/>
      <c r="Q3" s="146"/>
      <c r="R3" s="147"/>
    </row>
    <row r="4" spans="1:19" ht="15" customHeight="1" x14ac:dyDescent="0.3">
      <c r="A4" s="31"/>
      <c r="B4" s="32"/>
      <c r="C4" s="32"/>
      <c r="D4" s="32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8"/>
      <c r="P4" s="148"/>
      <c r="Q4" s="148"/>
      <c r="R4" s="147"/>
    </row>
    <row r="5" spans="1:19" ht="15" customHeight="1" x14ac:dyDescent="0.3">
      <c r="A5" s="31"/>
      <c r="B5" s="32"/>
      <c r="C5" s="32"/>
      <c r="D5" s="3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8"/>
      <c r="P5" s="148"/>
      <c r="Q5" s="148"/>
      <c r="R5" s="147"/>
    </row>
    <row r="6" spans="1:19" ht="15" customHeight="1" x14ac:dyDescent="0.3">
      <c r="A6" s="31"/>
      <c r="B6" s="32"/>
      <c r="C6" s="33" t="s">
        <v>8</v>
      </c>
      <c r="D6" s="3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355" t="s">
        <v>402</v>
      </c>
      <c r="P6" s="356"/>
      <c r="Q6" s="356"/>
      <c r="R6" s="357"/>
    </row>
    <row r="7" spans="1:19" ht="15.75" customHeight="1" x14ac:dyDescent="0.3">
      <c r="A7" s="31"/>
      <c r="B7" s="76"/>
      <c r="C7" s="76"/>
      <c r="D7" s="76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356"/>
      <c r="P7" s="356"/>
      <c r="Q7" s="356"/>
      <c r="R7" s="357"/>
    </row>
    <row r="8" spans="1:19" ht="23.4" x14ac:dyDescent="0.45">
      <c r="A8" s="149" t="s">
        <v>9</v>
      </c>
      <c r="B8" s="150"/>
      <c r="C8" s="150"/>
      <c r="D8" s="150"/>
      <c r="E8" s="81">
        <f>'Schedule 1'!E8</f>
        <v>2025</v>
      </c>
      <c r="F8" s="358" t="s">
        <v>403</v>
      </c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60"/>
    </row>
    <row r="9" spans="1:19" ht="18" customHeight="1" x14ac:dyDescent="0.3">
      <c r="A9" s="137" t="s">
        <v>1</v>
      </c>
      <c r="B9" s="138"/>
      <c r="C9" s="138"/>
      <c r="D9" s="138"/>
      <c r="E9" s="138"/>
      <c r="F9" s="138"/>
      <c r="G9" s="139"/>
      <c r="H9" s="139"/>
      <c r="I9" s="138"/>
      <c r="J9" s="138"/>
      <c r="K9" s="138"/>
      <c r="L9" s="140"/>
      <c r="M9" s="141" t="s">
        <v>10</v>
      </c>
      <c r="N9" s="119"/>
      <c r="O9" s="119"/>
      <c r="P9" s="119"/>
      <c r="Q9" s="119"/>
      <c r="R9" s="120"/>
    </row>
    <row r="10" spans="1:19" ht="30" customHeight="1" x14ac:dyDescent="0.3">
      <c r="A10" s="154" t="str">
        <f>IF('Missouri Cover'!$H$38="","",'Missouri Cover'!$H$38)</f>
        <v/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'Missouri Cover'!$AM$38</f>
        <v/>
      </c>
      <c r="N10" s="158"/>
      <c r="O10" s="158"/>
      <c r="P10" s="158"/>
      <c r="Q10" s="158"/>
      <c r="R10" s="159"/>
    </row>
    <row r="11" spans="1:19" ht="18" customHeight="1" x14ac:dyDescent="0.3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19" ht="18" customHeight="1" x14ac:dyDescent="0.3">
      <c r="A12" s="450" t="s">
        <v>404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2"/>
      <c r="S12" s="49"/>
    </row>
    <row r="13" spans="1:19" ht="15" customHeight="1" x14ac:dyDescent="0.3">
      <c r="A13" s="453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5"/>
      <c r="S13" s="49"/>
    </row>
    <row r="14" spans="1:19" ht="18" customHeight="1" x14ac:dyDescent="0.3">
      <c r="A14" s="461" t="s">
        <v>405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3"/>
      <c r="M14" s="464" t="s">
        <v>319</v>
      </c>
      <c r="N14" s="465"/>
      <c r="O14" s="465"/>
      <c r="P14" s="466"/>
      <c r="Q14" s="467" t="s">
        <v>406</v>
      </c>
      <c r="R14" s="468"/>
      <c r="S14" s="49"/>
    </row>
    <row r="15" spans="1:19" ht="18" customHeight="1" x14ac:dyDescent="0.3">
      <c r="A15" s="456" t="s">
        <v>407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8"/>
      <c r="N15" s="459"/>
      <c r="O15" s="459"/>
      <c r="P15" s="460"/>
      <c r="Q15" s="366"/>
      <c r="R15" s="365"/>
      <c r="S15" s="49"/>
    </row>
    <row r="16" spans="1:19" ht="18" customHeight="1" x14ac:dyDescent="0.3">
      <c r="A16" s="456" t="s">
        <v>408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  <c r="N16" s="459"/>
      <c r="O16" s="459"/>
      <c r="P16" s="460"/>
      <c r="Q16" s="366"/>
      <c r="R16" s="365"/>
      <c r="S16" s="49"/>
    </row>
    <row r="17" spans="1:19" ht="18" customHeight="1" thickBot="1" x14ac:dyDescent="0.35">
      <c r="A17" s="434" t="s">
        <v>409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435"/>
      <c r="N17" s="436"/>
      <c r="O17" s="436"/>
      <c r="P17" s="437"/>
      <c r="Q17" s="438"/>
      <c r="R17" s="439"/>
      <c r="S17" s="49"/>
    </row>
    <row r="18" spans="1:19" ht="18" customHeight="1" thickTop="1" x14ac:dyDescent="0.3">
      <c r="A18" s="440" t="s">
        <v>410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2">
        <f>M15+M16+M17</f>
        <v>0</v>
      </c>
      <c r="N18" s="443"/>
      <c r="O18" s="443"/>
      <c r="P18" s="444"/>
      <c r="Q18" s="445">
        <f>Q15+Q16+Q17</f>
        <v>0</v>
      </c>
      <c r="R18" s="446"/>
      <c r="S18" s="49"/>
    </row>
    <row r="19" spans="1:19" ht="15" customHeight="1" x14ac:dyDescent="0.3">
      <c r="A19" s="447"/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9"/>
      <c r="S19" s="49"/>
    </row>
    <row r="20" spans="1:19" ht="19.5" customHeight="1" x14ac:dyDescent="0.3">
      <c r="A20" s="450" t="s">
        <v>411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452"/>
      <c r="S20" s="49"/>
    </row>
    <row r="21" spans="1:19" ht="15" customHeight="1" x14ac:dyDescent="0.3">
      <c r="A21" s="453"/>
      <c r="B21" s="454"/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5"/>
      <c r="S21" s="49"/>
    </row>
    <row r="22" spans="1:19" ht="24" customHeight="1" x14ac:dyDescent="0.3">
      <c r="A22" s="425" t="s">
        <v>412</v>
      </c>
      <c r="B22" s="426"/>
      <c r="C22" s="426"/>
      <c r="D22" s="426"/>
      <c r="E22" s="427"/>
      <c r="F22" s="428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30"/>
      <c r="S22" s="68"/>
    </row>
    <row r="23" spans="1:19" ht="24" customHeight="1" x14ac:dyDescent="0.3">
      <c r="A23" s="417" t="s">
        <v>413</v>
      </c>
      <c r="B23" s="418"/>
      <c r="C23" s="418"/>
      <c r="D23" s="418"/>
      <c r="E23" s="419"/>
      <c r="F23" s="420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2"/>
      <c r="S23" s="68"/>
    </row>
    <row r="24" spans="1:19" ht="24" customHeight="1" x14ac:dyDescent="0.3">
      <c r="A24" s="417" t="s">
        <v>414</v>
      </c>
      <c r="B24" s="418"/>
      <c r="C24" s="418"/>
      <c r="D24" s="418"/>
      <c r="E24" s="419"/>
      <c r="F24" s="420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2"/>
      <c r="S24" s="68"/>
    </row>
    <row r="25" spans="1:19" ht="24" customHeight="1" x14ac:dyDescent="0.3">
      <c r="A25" s="417" t="s">
        <v>415</v>
      </c>
      <c r="B25" s="418"/>
      <c r="C25" s="418"/>
      <c r="D25" s="418"/>
      <c r="E25" s="419"/>
      <c r="F25" s="423"/>
      <c r="G25" s="424"/>
      <c r="H25" s="424"/>
      <c r="I25" s="424"/>
      <c r="J25" s="424"/>
      <c r="K25" s="424"/>
      <c r="L25" s="424"/>
      <c r="M25" s="420"/>
      <c r="N25" s="190"/>
      <c r="O25" s="190"/>
      <c r="P25" s="191"/>
      <c r="Q25" s="423"/>
      <c r="R25" s="424"/>
      <c r="S25" s="68"/>
    </row>
    <row r="26" spans="1:19" ht="24" customHeight="1" x14ac:dyDescent="0.3">
      <c r="A26" s="417" t="s">
        <v>329</v>
      </c>
      <c r="B26" s="418"/>
      <c r="C26" s="418"/>
      <c r="D26" s="418"/>
      <c r="E26" s="419"/>
      <c r="F26" s="420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2"/>
      <c r="S26" s="68"/>
    </row>
    <row r="27" spans="1:19" ht="24" customHeight="1" x14ac:dyDescent="0.3">
      <c r="A27" s="417" t="s">
        <v>416</v>
      </c>
      <c r="B27" s="418"/>
      <c r="C27" s="418"/>
      <c r="D27" s="418"/>
      <c r="E27" s="419"/>
      <c r="F27" s="420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2"/>
      <c r="S27" s="68"/>
    </row>
    <row r="28" spans="1:19" ht="24" customHeight="1" x14ac:dyDescent="0.3">
      <c r="A28" s="417" t="s">
        <v>417</v>
      </c>
      <c r="B28" s="418"/>
      <c r="C28" s="418"/>
      <c r="D28" s="418"/>
      <c r="E28" s="419"/>
      <c r="F28" s="420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68"/>
    </row>
    <row r="29" spans="1:19" s="77" customFormat="1" ht="8.25" customHeight="1" x14ac:dyDescent="0.3">
      <c r="A29" s="431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3"/>
      <c r="S29" s="68"/>
    </row>
    <row r="30" spans="1:19" ht="24" customHeight="1" x14ac:dyDescent="0.3">
      <c r="A30" s="425" t="s">
        <v>412</v>
      </c>
      <c r="B30" s="426"/>
      <c r="C30" s="426"/>
      <c r="D30" s="426"/>
      <c r="E30" s="427"/>
      <c r="F30" s="428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30"/>
      <c r="S30" s="68"/>
    </row>
    <row r="31" spans="1:19" ht="24" customHeight="1" x14ac:dyDescent="0.3">
      <c r="A31" s="417" t="s">
        <v>413</v>
      </c>
      <c r="B31" s="418"/>
      <c r="C31" s="418"/>
      <c r="D31" s="418"/>
      <c r="E31" s="419"/>
      <c r="F31" s="420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2"/>
      <c r="S31" s="68"/>
    </row>
    <row r="32" spans="1:19" ht="24" customHeight="1" x14ac:dyDescent="0.3">
      <c r="A32" s="417" t="s">
        <v>414</v>
      </c>
      <c r="B32" s="418"/>
      <c r="C32" s="418"/>
      <c r="D32" s="418"/>
      <c r="E32" s="419"/>
      <c r="F32" s="420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2"/>
      <c r="S32" s="68"/>
    </row>
    <row r="33" spans="1:19" ht="24" customHeight="1" x14ac:dyDescent="0.3">
      <c r="A33" s="417" t="s">
        <v>415</v>
      </c>
      <c r="B33" s="418"/>
      <c r="C33" s="418"/>
      <c r="D33" s="418"/>
      <c r="E33" s="419"/>
      <c r="F33" s="423"/>
      <c r="G33" s="424"/>
      <c r="H33" s="424"/>
      <c r="I33" s="424"/>
      <c r="J33" s="424"/>
      <c r="K33" s="424"/>
      <c r="L33" s="424"/>
      <c r="M33" s="420"/>
      <c r="N33" s="190"/>
      <c r="O33" s="190"/>
      <c r="P33" s="191"/>
      <c r="Q33" s="423"/>
      <c r="R33" s="424"/>
      <c r="S33" s="68"/>
    </row>
    <row r="34" spans="1:19" ht="24" customHeight="1" x14ac:dyDescent="0.3">
      <c r="A34" s="417" t="s">
        <v>329</v>
      </c>
      <c r="B34" s="418"/>
      <c r="C34" s="418"/>
      <c r="D34" s="418"/>
      <c r="E34" s="419"/>
      <c r="F34" s="420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2"/>
      <c r="S34" s="68"/>
    </row>
    <row r="35" spans="1:19" ht="24" customHeight="1" x14ac:dyDescent="0.3">
      <c r="A35" s="417" t="s">
        <v>416</v>
      </c>
      <c r="B35" s="418"/>
      <c r="C35" s="418"/>
      <c r="D35" s="418"/>
      <c r="E35" s="419"/>
      <c r="F35" s="420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2"/>
      <c r="S35" s="68"/>
    </row>
    <row r="36" spans="1:19" ht="24" customHeight="1" x14ac:dyDescent="0.3">
      <c r="A36" s="417" t="s">
        <v>417</v>
      </c>
      <c r="B36" s="418"/>
      <c r="C36" s="418"/>
      <c r="D36" s="418"/>
      <c r="E36" s="419"/>
      <c r="F36" s="420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2"/>
      <c r="S36" s="68"/>
    </row>
    <row r="37" spans="1:19" s="77" customFormat="1" ht="8.25" customHeight="1" x14ac:dyDescent="0.3">
      <c r="A37" s="431"/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3"/>
      <c r="S37" s="68"/>
    </row>
    <row r="38" spans="1:19" ht="24" customHeight="1" x14ac:dyDescent="0.3">
      <c r="A38" s="425" t="s">
        <v>412</v>
      </c>
      <c r="B38" s="426"/>
      <c r="C38" s="426"/>
      <c r="D38" s="426"/>
      <c r="E38" s="427"/>
      <c r="F38" s="428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30"/>
      <c r="S38" s="68"/>
    </row>
    <row r="39" spans="1:19" ht="24" customHeight="1" x14ac:dyDescent="0.3">
      <c r="A39" s="417" t="s">
        <v>413</v>
      </c>
      <c r="B39" s="418"/>
      <c r="C39" s="418"/>
      <c r="D39" s="418"/>
      <c r="E39" s="419"/>
      <c r="F39" s="420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2"/>
      <c r="S39" s="68"/>
    </row>
    <row r="40" spans="1:19" ht="24" customHeight="1" x14ac:dyDescent="0.3">
      <c r="A40" s="417" t="s">
        <v>414</v>
      </c>
      <c r="B40" s="418"/>
      <c r="C40" s="418"/>
      <c r="D40" s="418"/>
      <c r="E40" s="419"/>
      <c r="F40" s="420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2"/>
      <c r="S40" s="68"/>
    </row>
    <row r="41" spans="1:19" ht="24" customHeight="1" x14ac:dyDescent="0.3">
      <c r="A41" s="417" t="s">
        <v>415</v>
      </c>
      <c r="B41" s="418"/>
      <c r="C41" s="418"/>
      <c r="D41" s="418"/>
      <c r="E41" s="419"/>
      <c r="F41" s="423"/>
      <c r="G41" s="424"/>
      <c r="H41" s="424"/>
      <c r="I41" s="424"/>
      <c r="J41" s="424"/>
      <c r="K41" s="424"/>
      <c r="L41" s="424"/>
      <c r="M41" s="420"/>
      <c r="N41" s="190"/>
      <c r="O41" s="190"/>
      <c r="P41" s="191"/>
      <c r="Q41" s="423"/>
      <c r="R41" s="424"/>
      <c r="S41" s="68"/>
    </row>
    <row r="42" spans="1:19" ht="24" customHeight="1" x14ac:dyDescent="0.3">
      <c r="A42" s="417" t="s">
        <v>329</v>
      </c>
      <c r="B42" s="418"/>
      <c r="C42" s="418"/>
      <c r="D42" s="418"/>
      <c r="E42" s="419"/>
      <c r="F42" s="420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2"/>
      <c r="S42" s="68"/>
    </row>
    <row r="43" spans="1:19" ht="24" customHeight="1" x14ac:dyDescent="0.3">
      <c r="A43" s="417" t="s">
        <v>416</v>
      </c>
      <c r="B43" s="418"/>
      <c r="C43" s="418"/>
      <c r="D43" s="418"/>
      <c r="E43" s="419"/>
      <c r="F43" s="420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2"/>
      <c r="S43" s="68"/>
    </row>
    <row r="44" spans="1:19" ht="24" customHeight="1" x14ac:dyDescent="0.3">
      <c r="A44" s="417" t="s">
        <v>417</v>
      </c>
      <c r="B44" s="418"/>
      <c r="C44" s="418"/>
      <c r="D44" s="418"/>
      <c r="E44" s="419"/>
      <c r="F44" s="420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2"/>
      <c r="S44" s="68"/>
    </row>
    <row r="45" spans="1:19" ht="15" customHeight="1" x14ac:dyDescent="0.3">
      <c r="A45" s="414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6"/>
      <c r="S45" s="49"/>
    </row>
    <row r="46" spans="1:19" ht="14.4" x14ac:dyDescent="0.3">
      <c r="A46" s="82">
        <v>45292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8"/>
      <c r="R46" s="79" t="s">
        <v>418</v>
      </c>
      <c r="S46" s="49"/>
    </row>
    <row r="47" spans="1:19" ht="6.6" customHeight="1" x14ac:dyDescent="0.3">
      <c r="S47" s="49"/>
    </row>
    <row r="48" spans="1:19" ht="15" hidden="1" customHeight="1" x14ac:dyDescent="0.3">
      <c r="S48" s="80"/>
    </row>
    <row r="49" spans="19:19" ht="15" hidden="1" customHeight="1" x14ac:dyDescent="0.3">
      <c r="S49" s="49"/>
    </row>
    <row r="50" spans="19:19" ht="23.25" hidden="1" customHeight="1" x14ac:dyDescent="0.3">
      <c r="S50" s="49"/>
    </row>
    <row r="51" spans="19:19" ht="15" hidden="1" customHeight="1" x14ac:dyDescent="0.3">
      <c r="S51" s="49"/>
    </row>
    <row r="52" spans="19:19" ht="15" hidden="1" customHeight="1" x14ac:dyDescent="0.3">
      <c r="S52" s="49"/>
    </row>
    <row r="53" spans="19:19" ht="31.5" hidden="1" customHeight="1" x14ac:dyDescent="0.3">
      <c r="S53" s="49"/>
    </row>
    <row r="54" spans="19:19" ht="15.75" hidden="1" customHeight="1" x14ac:dyDescent="0.3">
      <c r="S54" s="49"/>
    </row>
    <row r="55" spans="19:19" ht="23.25" hidden="1" customHeight="1" x14ac:dyDescent="0.3">
      <c r="S55" s="49"/>
    </row>
    <row r="56" spans="19:19" ht="18" hidden="1" customHeight="1" x14ac:dyDescent="0.3">
      <c r="S56" s="49"/>
    </row>
    <row r="57" spans="19:19" ht="30" hidden="1" customHeight="1" x14ac:dyDescent="0.3">
      <c r="S57" s="49"/>
    </row>
    <row r="58" spans="19:19" ht="18" hidden="1" customHeight="1" x14ac:dyDescent="0.3"/>
    <row r="59" spans="19:19" ht="18" hidden="1" customHeight="1" x14ac:dyDescent="0.3"/>
    <row r="60" spans="19:19" ht="36" hidden="1" customHeight="1" x14ac:dyDescent="0.3"/>
    <row r="61" spans="19:19" ht="30" hidden="1" customHeight="1" x14ac:dyDescent="0.3"/>
    <row r="62" spans="19:19" ht="30" hidden="1" customHeight="1" x14ac:dyDescent="0.3"/>
    <row r="63" spans="19:19" ht="30" hidden="1" customHeight="1" x14ac:dyDescent="0.3"/>
    <row r="64" spans="19:19" ht="30" hidden="1" customHeight="1" x14ac:dyDescent="0.3"/>
    <row r="65" ht="30" hidden="1" customHeight="1" x14ac:dyDescent="0.3"/>
    <row r="66" ht="30" hidden="1" customHeight="1" x14ac:dyDescent="0.3"/>
    <row r="67" ht="30" hidden="1" customHeight="1" x14ac:dyDescent="0.3"/>
    <row r="68" ht="30" hidden="1" customHeight="1" x14ac:dyDescent="0.3"/>
    <row r="69" ht="30" hidden="1" customHeight="1" x14ac:dyDescent="0.3"/>
    <row r="70" ht="30" hidden="1" customHeight="1" x14ac:dyDescent="0.3"/>
    <row r="71" ht="30" hidden="1" customHeight="1" x14ac:dyDescent="0.3"/>
    <row r="72" ht="27" hidden="1" customHeight="1" x14ac:dyDescent="0.3"/>
    <row r="73" ht="30" hidden="1" customHeight="1" x14ac:dyDescent="0.3"/>
    <row r="74" ht="27" hidden="1" customHeight="1" x14ac:dyDescent="0.3"/>
    <row r="75" ht="30" hidden="1" customHeight="1" x14ac:dyDescent="0.3"/>
    <row r="76" ht="30" hidden="1" customHeight="1" x14ac:dyDescent="0.3"/>
    <row r="77" ht="30" hidden="1" customHeight="1" x14ac:dyDescent="0.3"/>
    <row r="78" ht="27" hidden="1" customHeight="1" x14ac:dyDescent="0.3"/>
    <row r="79" ht="30" hidden="1" customHeight="1" x14ac:dyDescent="0.3"/>
    <row r="80" ht="30" hidden="1" customHeight="1" x14ac:dyDescent="0.3"/>
    <row r="81" spans="19:19" ht="30" hidden="1" customHeight="1" x14ac:dyDescent="0.3"/>
    <row r="82" spans="19:19" ht="30" hidden="1" customHeight="1" x14ac:dyDescent="0.3"/>
    <row r="83" spans="19:19" ht="30" hidden="1" customHeight="1" x14ac:dyDescent="0.3"/>
    <row r="84" spans="19:19" ht="30" hidden="1" customHeight="1" x14ac:dyDescent="0.3"/>
    <row r="85" spans="19:19" ht="30" hidden="1" customHeight="1" x14ac:dyDescent="0.3"/>
    <row r="86" spans="19:19" ht="30" hidden="1" customHeight="1" x14ac:dyDescent="0.3"/>
    <row r="87" spans="19:19" ht="69" hidden="1" customHeight="1" x14ac:dyDescent="0.3"/>
    <row r="88" spans="19:19" ht="14.25" hidden="1" customHeight="1" x14ac:dyDescent="0.3"/>
    <row r="89" spans="19:19" ht="30" hidden="1" customHeight="1" x14ac:dyDescent="0.3"/>
    <row r="90" spans="19:19" ht="69" hidden="1" customHeight="1" x14ac:dyDescent="0.3"/>
    <row r="94" spans="19:19" ht="15" hidden="1" customHeight="1" x14ac:dyDescent="0.3">
      <c r="S94" s="49"/>
    </row>
    <row r="95" spans="19:19" ht="15" hidden="1" customHeight="1" x14ac:dyDescent="0.3">
      <c r="S95" s="49"/>
    </row>
    <row r="96" spans="19:19" ht="23.25" hidden="1" customHeight="1" x14ac:dyDescent="0.3">
      <c r="S96" s="49"/>
    </row>
    <row r="97" spans="19:19" ht="15" hidden="1" customHeight="1" x14ac:dyDescent="0.3">
      <c r="S97" s="49"/>
    </row>
    <row r="98" spans="19:19" ht="15" hidden="1" customHeight="1" x14ac:dyDescent="0.3">
      <c r="S98" s="49"/>
    </row>
    <row r="99" spans="19:19" ht="31.5" hidden="1" customHeight="1" x14ac:dyDescent="0.3">
      <c r="S99" s="49"/>
    </row>
    <row r="100" spans="19:19" ht="15.75" hidden="1" customHeight="1" x14ac:dyDescent="0.3">
      <c r="S100" s="49"/>
    </row>
    <row r="101" spans="19:19" ht="23.25" hidden="1" customHeight="1" x14ac:dyDescent="0.3">
      <c r="S101" s="49"/>
    </row>
    <row r="102" spans="19:19" ht="18" hidden="1" customHeight="1" x14ac:dyDescent="0.3">
      <c r="S102" s="49"/>
    </row>
    <row r="103" spans="19:19" ht="30" hidden="1" customHeight="1" x14ac:dyDescent="0.3">
      <c r="S103" s="49"/>
    </row>
    <row r="104" spans="19:19" ht="18" hidden="1" customHeight="1" x14ac:dyDescent="0.3"/>
    <row r="105" spans="19:19" ht="18" hidden="1" customHeight="1" x14ac:dyDescent="0.3"/>
    <row r="106" spans="19:19" ht="36" hidden="1" customHeight="1" x14ac:dyDescent="0.3"/>
    <row r="107" spans="19:19" ht="36" hidden="1" customHeight="1" x14ac:dyDescent="0.3"/>
    <row r="108" spans="19:19" ht="36" hidden="1" customHeight="1" x14ac:dyDescent="0.3"/>
    <row r="109" spans="19:19" ht="30" hidden="1" customHeight="1" x14ac:dyDescent="0.3"/>
    <row r="110" spans="19:19" ht="30" hidden="1" customHeight="1" x14ac:dyDescent="0.3"/>
    <row r="111" spans="19:19" ht="30" hidden="1" customHeight="1" x14ac:dyDescent="0.3"/>
    <row r="112" spans="19:19" ht="30" hidden="1" customHeight="1" x14ac:dyDescent="0.3"/>
    <row r="113" ht="30" hidden="1" customHeight="1" x14ac:dyDescent="0.3"/>
    <row r="114" ht="30" hidden="1" customHeight="1" x14ac:dyDescent="0.3"/>
    <row r="115" ht="30" hidden="1" customHeight="1" x14ac:dyDescent="0.3"/>
    <row r="116" ht="30" hidden="1" customHeight="1" x14ac:dyDescent="0.3"/>
    <row r="117" ht="30" hidden="1" customHeight="1" x14ac:dyDescent="0.3"/>
    <row r="118" ht="30" hidden="1" customHeight="1" x14ac:dyDescent="0.3"/>
    <row r="119" ht="30" hidden="1" customHeight="1" x14ac:dyDescent="0.3"/>
    <row r="120" ht="30" hidden="1" customHeight="1" x14ac:dyDescent="0.3"/>
    <row r="121" ht="30" hidden="1" customHeight="1" x14ac:dyDescent="0.3"/>
    <row r="122" ht="30" hidden="1" customHeight="1" x14ac:dyDescent="0.3"/>
    <row r="123" ht="30" hidden="1" customHeight="1" x14ac:dyDescent="0.3"/>
    <row r="124" ht="30" hidden="1" customHeight="1" x14ac:dyDescent="0.3"/>
    <row r="125" ht="30" hidden="1" customHeight="1" x14ac:dyDescent="0.3"/>
    <row r="126" ht="30" hidden="1" customHeight="1" x14ac:dyDescent="0.3"/>
    <row r="127" ht="30" hidden="1" customHeight="1" x14ac:dyDescent="0.3"/>
    <row r="128" ht="30" hidden="1" customHeight="1" x14ac:dyDescent="0.3"/>
    <row r="129" ht="30" hidden="1" customHeight="1" x14ac:dyDescent="0.3"/>
    <row r="130" ht="30" hidden="1" customHeight="1" x14ac:dyDescent="0.3"/>
    <row r="131" ht="30" hidden="1" customHeight="1" x14ac:dyDescent="0.3"/>
    <row r="132" ht="30" hidden="1" customHeight="1" x14ac:dyDescent="0.3"/>
    <row r="133" ht="30" hidden="1" customHeight="1" x14ac:dyDescent="0.3"/>
    <row r="134" ht="30" hidden="1" customHeight="1" x14ac:dyDescent="0.3"/>
    <row r="135" ht="30" hidden="1" customHeight="1" x14ac:dyDescent="0.3"/>
    <row r="136" ht="69" hidden="1" customHeight="1" x14ac:dyDescent="0.3"/>
    <row r="137" ht="14.4" hidden="1" x14ac:dyDescent="0.3"/>
    <row r="138" ht="30" hidden="1" customHeight="1" x14ac:dyDescent="0.3"/>
    <row r="142" ht="23.25" hidden="1" customHeight="1" x14ac:dyDescent="0.3"/>
    <row r="145" ht="31.5" hidden="1" customHeight="1" x14ac:dyDescent="0.3"/>
    <row r="146" ht="15.75" hidden="1" customHeight="1" x14ac:dyDescent="0.3"/>
    <row r="147" ht="23.25" hidden="1" customHeight="1" x14ac:dyDescent="0.3"/>
    <row r="148" ht="18" hidden="1" customHeight="1" x14ac:dyDescent="0.3"/>
    <row r="149" ht="30" hidden="1" customHeight="1" x14ac:dyDescent="0.3"/>
    <row r="150" ht="18" hidden="1" customHeight="1" x14ac:dyDescent="0.3"/>
    <row r="151" ht="18" hidden="1" customHeight="1" x14ac:dyDescent="0.3"/>
    <row r="152" ht="36" hidden="1" customHeight="1" x14ac:dyDescent="0.3"/>
    <row r="153" ht="36" hidden="1" customHeight="1" x14ac:dyDescent="0.3"/>
    <row r="154" ht="30" hidden="1" customHeight="1" x14ac:dyDescent="0.3"/>
    <row r="155" ht="30" hidden="1" customHeight="1" x14ac:dyDescent="0.3"/>
    <row r="156" ht="30" hidden="1" customHeight="1" x14ac:dyDescent="0.3"/>
    <row r="157" ht="30" hidden="1" customHeight="1" x14ac:dyDescent="0.3"/>
    <row r="158" ht="30" hidden="1" customHeight="1" x14ac:dyDescent="0.3"/>
    <row r="159" ht="30" hidden="1" customHeight="1" x14ac:dyDescent="0.3"/>
    <row r="160" ht="30" hidden="1" customHeight="1" x14ac:dyDescent="0.3"/>
    <row r="161" ht="30" hidden="1" customHeight="1" x14ac:dyDescent="0.3"/>
    <row r="162" ht="30" hidden="1" customHeight="1" x14ac:dyDescent="0.3"/>
    <row r="163" ht="30" hidden="1" customHeight="1" x14ac:dyDescent="0.3"/>
    <row r="164" ht="30" hidden="1" customHeight="1" x14ac:dyDescent="0.3"/>
    <row r="165" ht="30" hidden="1" customHeight="1" x14ac:dyDescent="0.3"/>
    <row r="166" ht="30" hidden="1" customHeight="1" x14ac:dyDescent="0.3"/>
    <row r="167" ht="30" hidden="1" customHeight="1" x14ac:dyDescent="0.3"/>
    <row r="168" ht="30" hidden="1" customHeight="1" x14ac:dyDescent="0.3"/>
    <row r="169" ht="30" hidden="1" customHeight="1" x14ac:dyDescent="0.3"/>
    <row r="170" ht="30" hidden="1" customHeight="1" x14ac:dyDescent="0.3"/>
    <row r="171" ht="30" hidden="1" customHeight="1" x14ac:dyDescent="0.3"/>
    <row r="172" ht="30" hidden="1" customHeight="1" x14ac:dyDescent="0.3"/>
    <row r="173" ht="30" hidden="1" customHeight="1" x14ac:dyDescent="0.3"/>
    <row r="174" ht="30" hidden="1" customHeight="1" x14ac:dyDescent="0.3"/>
    <row r="175" ht="30" hidden="1" customHeight="1" x14ac:dyDescent="0.3"/>
    <row r="176" ht="30" hidden="1" customHeight="1" x14ac:dyDescent="0.3"/>
    <row r="177" ht="30" hidden="1" customHeight="1" x14ac:dyDescent="0.3"/>
    <row r="178" ht="30" hidden="1" customHeight="1" x14ac:dyDescent="0.3"/>
    <row r="179" ht="30" hidden="1" customHeight="1" x14ac:dyDescent="0.3"/>
    <row r="180" ht="30" hidden="1" customHeight="1" x14ac:dyDescent="0.3"/>
    <row r="181" ht="30" hidden="1" customHeight="1" x14ac:dyDescent="0.3"/>
    <row r="182" ht="69" hidden="1" customHeight="1" x14ac:dyDescent="0.3"/>
    <row r="183" ht="14.4" hidden="1" x14ac:dyDescent="0.3"/>
    <row r="184" ht="30" hidden="1" customHeight="1" x14ac:dyDescent="0.3"/>
    <row r="185" ht="14.4" hidden="1" x14ac:dyDescent="0.3"/>
    <row r="186" ht="14.4" hidden="1" x14ac:dyDescent="0.3"/>
    <row r="187" ht="14.4" hidden="1" x14ac:dyDescent="0.3"/>
    <row r="188" ht="14.4" hidden="1" x14ac:dyDescent="0.3"/>
    <row r="189" ht="14.4" hidden="1" x14ac:dyDescent="0.3"/>
    <row r="190" ht="14.4" hidden="1" x14ac:dyDescent="0.3"/>
    <row r="191" ht="14.4" hidden="1" x14ac:dyDescent="0.3"/>
    <row r="192" ht="14.4" hidden="1" x14ac:dyDescent="0.3"/>
    <row r="193" ht="14.4" hidden="1" x14ac:dyDescent="0.3"/>
    <row r="194" ht="14.4" hidden="1" x14ac:dyDescent="0.3"/>
    <row r="195" ht="14.4" hidden="1" x14ac:dyDescent="0.3"/>
    <row r="196" ht="14.4" hidden="1" x14ac:dyDescent="0.3"/>
    <row r="197" ht="14.4" hidden="1" x14ac:dyDescent="0.3"/>
    <row r="198" ht="14.4" hidden="1" x14ac:dyDescent="0.3"/>
    <row r="199" ht="14.4" hidden="1" x14ac:dyDescent="0.3"/>
    <row r="200" ht="14.4" hidden="1" x14ac:dyDescent="0.3"/>
    <row r="201" ht="14.4" hidden="1" x14ac:dyDescent="0.3"/>
    <row r="202" ht="14.4" hidden="1" x14ac:dyDescent="0.3"/>
    <row r="203" ht="14.4" hidden="1" x14ac:dyDescent="0.3"/>
    <row r="204" ht="14.4" hidden="1" x14ac:dyDescent="0.3"/>
    <row r="205" ht="14.4" hidden="1" x14ac:dyDescent="0.3"/>
    <row r="206" ht="14.4" hidden="1" x14ac:dyDescent="0.3"/>
    <row r="207" ht="14.4" hidden="1" x14ac:dyDescent="0.3"/>
    <row r="208" ht="14.4" hidden="1" x14ac:dyDescent="0.3"/>
    <row r="209" ht="14.4" hidden="1" x14ac:dyDescent="0.3"/>
    <row r="210" ht="14.4" hidden="1" x14ac:dyDescent="0.3"/>
    <row r="211" ht="14.4" hidden="1" x14ac:dyDescent="0.3"/>
    <row r="212" ht="14.4" hidden="1" x14ac:dyDescent="0.3"/>
    <row r="213" ht="14.4" hidden="1" x14ac:dyDescent="0.3"/>
    <row r="214" ht="14.4" hidden="1" x14ac:dyDescent="0.3"/>
    <row r="215" ht="14.4" hidden="1" x14ac:dyDescent="0.3"/>
    <row r="216" ht="14.4" hidden="1" x14ac:dyDescent="0.3"/>
    <row r="217" ht="14.4" hidden="1" x14ac:dyDescent="0.3"/>
    <row r="218" ht="14.4" hidden="1" x14ac:dyDescent="0.3"/>
    <row r="219" ht="14.4" hidden="1" x14ac:dyDescent="0.3"/>
    <row r="220" ht="14.4" hidden="1" x14ac:dyDescent="0.3"/>
    <row r="221" ht="14.4" hidden="1" x14ac:dyDescent="0.3"/>
    <row r="222" ht="14.4" hidden="1" x14ac:dyDescent="0.3"/>
    <row r="223" ht="14.4" hidden="1" x14ac:dyDescent="0.3"/>
    <row r="224" ht="14.4" hidden="1" x14ac:dyDescent="0.3"/>
    <row r="225" ht="14.4" hidden="1" x14ac:dyDescent="0.3"/>
    <row r="226" ht="14.4" hidden="1" x14ac:dyDescent="0.3"/>
    <row r="227" ht="14.4" hidden="1" x14ac:dyDescent="0.3"/>
    <row r="228" ht="14.4" hidden="1" x14ac:dyDescent="0.3"/>
    <row r="229" ht="14.4" hidden="1" x14ac:dyDescent="0.3"/>
    <row r="230" ht="14.4" hidden="1" x14ac:dyDescent="0.3"/>
    <row r="231" ht="14.4" hidden="1" x14ac:dyDescent="0.3"/>
    <row r="232" ht="14.4" hidden="1" x14ac:dyDescent="0.3"/>
    <row r="233" ht="14.4" hidden="1" x14ac:dyDescent="0.3"/>
    <row r="234" ht="14.4" hidden="1" x14ac:dyDescent="0.3"/>
    <row r="235" ht="14.4" hidden="1" x14ac:dyDescent="0.3"/>
    <row r="236" ht="14.4" hidden="1" x14ac:dyDescent="0.3"/>
    <row r="237" ht="14.4" hidden="1" x14ac:dyDescent="0.3"/>
    <row r="238" ht="14.4" hidden="1" x14ac:dyDescent="0.3"/>
    <row r="239" ht="14.4" hidden="1" x14ac:dyDescent="0.3"/>
    <row r="240" ht="14.4" hidden="1" x14ac:dyDescent="0.3"/>
    <row r="241" ht="14.4" hidden="1" x14ac:dyDescent="0.3"/>
    <row r="242" ht="14.4" hidden="1" x14ac:dyDescent="0.3"/>
    <row r="243" ht="14.4" hidden="1" x14ac:dyDescent="0.3"/>
    <row r="244" ht="14.4" hidden="1" x14ac:dyDescent="0.3"/>
    <row r="245" ht="14.4" hidden="1" x14ac:dyDescent="0.3"/>
    <row r="246" ht="14.4" hidden="1" x14ac:dyDescent="0.3"/>
    <row r="247" ht="14.4" hidden="1" x14ac:dyDescent="0.3"/>
    <row r="248" ht="14.4" hidden="1" x14ac:dyDescent="0.3"/>
    <row r="249" ht="14.4" hidden="1" x14ac:dyDescent="0.3"/>
    <row r="250" ht="14.4" hidden="1" x14ac:dyDescent="0.3"/>
    <row r="251" ht="14.4" hidden="1" x14ac:dyDescent="0.3"/>
    <row r="252" ht="14.4" hidden="1" x14ac:dyDescent="0.3"/>
    <row r="253" ht="14.4" hidden="1" x14ac:dyDescent="0.3"/>
    <row r="254" ht="14.4" hidden="1" x14ac:dyDescent="0.3"/>
    <row r="255" ht="14.4" hidden="1" x14ac:dyDescent="0.3"/>
    <row r="256" ht="14.4" hidden="1" x14ac:dyDescent="0.3"/>
    <row r="257" ht="14.4" hidden="1" x14ac:dyDescent="0.3"/>
    <row r="258" ht="14.4" hidden="1" x14ac:dyDescent="0.3"/>
    <row r="259" ht="14.4" hidden="1" x14ac:dyDescent="0.3"/>
    <row r="260" ht="14.4" hidden="1" x14ac:dyDescent="0.3"/>
    <row r="261" ht="14.4" hidden="1" x14ac:dyDescent="0.3"/>
    <row r="262" ht="14.4" hidden="1" x14ac:dyDescent="0.3"/>
    <row r="263" ht="14.4" hidden="1" x14ac:dyDescent="0.3"/>
    <row r="264" ht="14.4" hidden="1" x14ac:dyDescent="0.3"/>
    <row r="265" ht="14.4" hidden="1" x14ac:dyDescent="0.3"/>
    <row r="266" ht="14.4" hidden="1" x14ac:dyDescent="0.3"/>
    <row r="267" ht="14.4" hidden="1" x14ac:dyDescent="0.3"/>
    <row r="268" ht="14.4" hidden="1" x14ac:dyDescent="0.3"/>
    <row r="269" ht="14.4" hidden="1" x14ac:dyDescent="0.3"/>
    <row r="270" ht="14.4" hidden="1" x14ac:dyDescent="0.3"/>
    <row r="271" ht="14.4" hidden="1" x14ac:dyDescent="0.3"/>
    <row r="272" ht="14.4" hidden="1" x14ac:dyDescent="0.3"/>
    <row r="273" ht="14.4" hidden="1" x14ac:dyDescent="0.3"/>
    <row r="274" ht="14.4" hidden="1" x14ac:dyDescent="0.3"/>
    <row r="275" ht="14.4" hidden="1" x14ac:dyDescent="0.3"/>
    <row r="276" ht="14.4" hidden="1" x14ac:dyDescent="0.3"/>
    <row r="277" ht="14.4" hidden="1" x14ac:dyDescent="0.3"/>
    <row r="278" ht="14.4" hidden="1" x14ac:dyDescent="0.3"/>
    <row r="279" ht="14.4" hidden="1" x14ac:dyDescent="0.3"/>
    <row r="280" ht="14.4" hidden="1" x14ac:dyDescent="0.3"/>
    <row r="281" ht="14.4" hidden="1" x14ac:dyDescent="0.3"/>
    <row r="282" ht="14.4" hidden="1" x14ac:dyDescent="0.3"/>
    <row r="283" ht="14.4" hidden="1" x14ac:dyDescent="0.3"/>
    <row r="284" ht="14.4" hidden="1" x14ac:dyDescent="0.3"/>
    <row r="285" ht="14.4" hidden="1" x14ac:dyDescent="0.3"/>
    <row r="286" ht="14.4" hidden="1" x14ac:dyDescent="0.3"/>
    <row r="287" ht="14.4" hidden="1" x14ac:dyDescent="0.3"/>
    <row r="288" ht="14.4" hidden="1" x14ac:dyDescent="0.3"/>
    <row r="289" ht="14.4" hidden="1" x14ac:dyDescent="0.3"/>
    <row r="290" ht="14.4" hidden="1" x14ac:dyDescent="0.3"/>
    <row r="291" ht="14.4" hidden="1" x14ac:dyDescent="0.3"/>
    <row r="292" ht="14.4" hidden="1" x14ac:dyDescent="0.3"/>
    <row r="293" ht="14.4" hidden="1" x14ac:dyDescent="0.3"/>
    <row r="294" ht="14.4" hidden="1" x14ac:dyDescent="0.3"/>
    <row r="295" ht="14.4" hidden="1" x14ac:dyDescent="0.3"/>
    <row r="296" ht="14.4" hidden="1" x14ac:dyDescent="0.3"/>
    <row r="297" ht="14.4" hidden="1" x14ac:dyDescent="0.3"/>
    <row r="298" ht="14.4" hidden="1" x14ac:dyDescent="0.3"/>
    <row r="299" ht="14.4" hidden="1" x14ac:dyDescent="0.3"/>
    <row r="300" ht="14.4" hidden="1" x14ac:dyDescent="0.3"/>
    <row r="301" ht="14.4" hidden="1" x14ac:dyDescent="0.3"/>
    <row r="302" ht="14.4" hidden="1" x14ac:dyDescent="0.3"/>
    <row r="303" ht="14.4" hidden="1" x14ac:dyDescent="0.3"/>
    <row r="304" ht="14.4" hidden="1" x14ac:dyDescent="0.3"/>
    <row r="305" ht="14.4" hidden="1" x14ac:dyDescent="0.3"/>
    <row r="306" ht="14.4" hidden="1" x14ac:dyDescent="0.3"/>
    <row r="307" ht="14.4" hidden="1" x14ac:dyDescent="0.3"/>
    <row r="308" ht="14.4" hidden="1" x14ac:dyDescent="0.3"/>
    <row r="309" ht="14.4" hidden="1" x14ac:dyDescent="0.3"/>
    <row r="310" ht="14.4" hidden="1" x14ac:dyDescent="0.3"/>
    <row r="311" ht="14.4" hidden="1" x14ac:dyDescent="0.3"/>
    <row r="312" ht="14.4" hidden="1" x14ac:dyDescent="0.3"/>
    <row r="313" ht="14.4" hidden="1" x14ac:dyDescent="0.3"/>
    <row r="314" ht="14.4" hidden="1" x14ac:dyDescent="0.3"/>
    <row r="315" ht="14.4" hidden="1" x14ac:dyDescent="0.3"/>
    <row r="316" ht="14.4" hidden="1" x14ac:dyDescent="0.3"/>
    <row r="317" ht="14.4" hidden="1" x14ac:dyDescent="0.3"/>
    <row r="318" ht="14.4" hidden="1" x14ac:dyDescent="0.3"/>
    <row r="319" ht="14.4" hidden="1" x14ac:dyDescent="0.3"/>
    <row r="320" ht="14.4" hidden="1" x14ac:dyDescent="0.3"/>
    <row r="321" ht="14.4" hidden="1" x14ac:dyDescent="0.3"/>
    <row r="322" ht="14.4" hidden="1" x14ac:dyDescent="0.3"/>
    <row r="323" ht="14.4" hidden="1" x14ac:dyDescent="0.3"/>
    <row r="324" ht="14.4" hidden="1" x14ac:dyDescent="0.3"/>
    <row r="325" ht="14.4" hidden="1" x14ac:dyDescent="0.3"/>
    <row r="326" ht="14.4" hidden="1" x14ac:dyDescent="0.3"/>
    <row r="327" ht="14.4" hidden="1" x14ac:dyDescent="0.3"/>
    <row r="328" ht="14.4" hidden="1" x14ac:dyDescent="0.3"/>
    <row r="329" ht="14.4" hidden="1" x14ac:dyDescent="0.3"/>
    <row r="330" ht="14.4" hidden="1" x14ac:dyDescent="0.3"/>
    <row r="331" ht="14.4" hidden="1" x14ac:dyDescent="0.3"/>
    <row r="332" ht="14.4" hidden="1" x14ac:dyDescent="0.3"/>
    <row r="333" ht="14.4" hidden="1" x14ac:dyDescent="0.3"/>
    <row r="334" ht="14.4" hidden="1" x14ac:dyDescent="0.3"/>
    <row r="335" ht="14.4" hidden="1" x14ac:dyDescent="0.3"/>
    <row r="336" ht="14.4" hidden="1" x14ac:dyDescent="0.3"/>
    <row r="337" ht="14.4" hidden="1" x14ac:dyDescent="0.3"/>
    <row r="338" ht="14.4" hidden="1" x14ac:dyDescent="0.3"/>
    <row r="339" ht="14.4" hidden="1" x14ac:dyDescent="0.3"/>
    <row r="340" ht="14.4" hidden="1" x14ac:dyDescent="0.3"/>
    <row r="341" ht="14.4" hidden="1" x14ac:dyDescent="0.3"/>
    <row r="342" ht="14.4" hidden="1" x14ac:dyDescent="0.3"/>
    <row r="343" ht="14.4" hidden="1" x14ac:dyDescent="0.3"/>
    <row r="344" ht="14.4" hidden="1" x14ac:dyDescent="0.3"/>
    <row r="345" ht="14.4" hidden="1" x14ac:dyDescent="0.3"/>
    <row r="346" ht="14.4" hidden="1" x14ac:dyDescent="0.3"/>
    <row r="347" ht="14.4" hidden="1" x14ac:dyDescent="0.3"/>
    <row r="348" ht="14.4" hidden="1" x14ac:dyDescent="0.3"/>
    <row r="349" ht="14.4" hidden="1" x14ac:dyDescent="0.3"/>
    <row r="350" ht="14.4" hidden="1" x14ac:dyDescent="0.3"/>
    <row r="351" ht="14.4" hidden="1" x14ac:dyDescent="0.3"/>
    <row r="352" ht="14.4" hidden="1" x14ac:dyDescent="0.3"/>
    <row r="353" ht="14.4" hidden="1" x14ac:dyDescent="0.3"/>
    <row r="354" ht="14.4" hidden="1" x14ac:dyDescent="0.3"/>
    <row r="355" ht="14.4" hidden="1" x14ac:dyDescent="0.3"/>
    <row r="356" ht="14.4" hidden="1" x14ac:dyDescent="0.3"/>
    <row r="357" ht="14.4" hidden="1" x14ac:dyDescent="0.3"/>
    <row r="358" ht="14.4" hidden="1" x14ac:dyDescent="0.3"/>
    <row r="359" ht="14.4" hidden="1" x14ac:dyDescent="0.3"/>
    <row r="360" ht="14.4" hidden="1" x14ac:dyDescent="0.3"/>
    <row r="361" ht="14.4" hidden="1" x14ac:dyDescent="0.3"/>
    <row r="362" ht="14.4" hidden="1" x14ac:dyDescent="0.3"/>
    <row r="363" ht="14.4" hidden="1" x14ac:dyDescent="0.3"/>
    <row r="364" ht="14.4" hidden="1" x14ac:dyDescent="0.3"/>
    <row r="365" ht="14.4" hidden="1" x14ac:dyDescent="0.3"/>
    <row r="366" ht="14.4" hidden="1" x14ac:dyDescent="0.3"/>
    <row r="367" ht="14.4" hidden="1" x14ac:dyDescent="0.3"/>
    <row r="368" ht="14.4" hidden="1" x14ac:dyDescent="0.3"/>
    <row r="369" ht="14.4" hidden="1" x14ac:dyDescent="0.3"/>
    <row r="370" ht="14.4" hidden="1" x14ac:dyDescent="0.3"/>
    <row r="371" ht="14.4" hidden="1" x14ac:dyDescent="0.3"/>
    <row r="372" ht="14.4" hidden="1" x14ac:dyDescent="0.3"/>
    <row r="373" ht="14.4" hidden="1" x14ac:dyDescent="0.3"/>
    <row r="374" ht="14.4" hidden="1" x14ac:dyDescent="0.3"/>
    <row r="375" ht="14.4" hidden="1" x14ac:dyDescent="0.3"/>
    <row r="376" ht="14.4" hidden="1" x14ac:dyDescent="0.3"/>
    <row r="377" ht="14.4" hidden="1" x14ac:dyDescent="0.3"/>
    <row r="378" ht="14.4" hidden="1" x14ac:dyDescent="0.3"/>
    <row r="379" ht="14.4" hidden="1" x14ac:dyDescent="0.3"/>
    <row r="380" ht="14.4" hidden="1" x14ac:dyDescent="0.3"/>
    <row r="381" ht="14.4" hidden="1" x14ac:dyDescent="0.3"/>
    <row r="382" ht="14.4" hidden="1" x14ac:dyDescent="0.3"/>
    <row r="383" ht="14.4" hidden="1" x14ac:dyDescent="0.3"/>
    <row r="384" ht="14.4" hidden="1" x14ac:dyDescent="0.3"/>
    <row r="385" ht="14.4" hidden="1" x14ac:dyDescent="0.3"/>
    <row r="386" ht="14.4" hidden="1" x14ac:dyDescent="0.3"/>
    <row r="387" ht="14.4" hidden="1" x14ac:dyDescent="0.3"/>
    <row r="388" ht="14.4" hidden="1" x14ac:dyDescent="0.3"/>
    <row r="389" ht="14.4" hidden="1" x14ac:dyDescent="0.3"/>
    <row r="390" ht="14.4" hidden="1" x14ac:dyDescent="0.3"/>
    <row r="391" ht="14.4" hidden="1" x14ac:dyDescent="0.3"/>
    <row r="392" ht="14.4" hidden="1" x14ac:dyDescent="0.3"/>
    <row r="393" ht="14.4" hidden="1" x14ac:dyDescent="0.3"/>
  </sheetData>
  <mergeCells count="81">
    <mergeCell ref="A14:L14"/>
    <mergeCell ref="M14:P14"/>
    <mergeCell ref="Q14:R14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R12"/>
    <mergeCell ref="A13:R13"/>
    <mergeCell ref="A15:L15"/>
    <mergeCell ref="M15:P15"/>
    <mergeCell ref="Q15:R15"/>
    <mergeCell ref="A16:L16"/>
    <mergeCell ref="M16:P16"/>
    <mergeCell ref="Q16:R16"/>
    <mergeCell ref="A23:E23"/>
    <mergeCell ref="F23:R23"/>
    <mergeCell ref="A17:L17"/>
    <mergeCell ref="M17:P17"/>
    <mergeCell ref="Q17:R17"/>
    <mergeCell ref="A18:L18"/>
    <mergeCell ref="M18:P18"/>
    <mergeCell ref="Q18:R18"/>
    <mergeCell ref="A19:R19"/>
    <mergeCell ref="A20:R20"/>
    <mergeCell ref="A21:R21"/>
    <mergeCell ref="A22:E22"/>
    <mergeCell ref="F22:R22"/>
    <mergeCell ref="A24:E24"/>
    <mergeCell ref="F24:R24"/>
    <mergeCell ref="A25:E25"/>
    <mergeCell ref="F25:L25"/>
    <mergeCell ref="M25:P25"/>
    <mergeCell ref="Q25:R25"/>
    <mergeCell ref="A32:E32"/>
    <mergeCell ref="F32:R32"/>
    <mergeCell ref="A26:E26"/>
    <mergeCell ref="F26:R26"/>
    <mergeCell ref="A27:E27"/>
    <mergeCell ref="F27:R27"/>
    <mergeCell ref="A28:E28"/>
    <mergeCell ref="F28:R28"/>
    <mergeCell ref="A29:R29"/>
    <mergeCell ref="A30:E30"/>
    <mergeCell ref="F30:R30"/>
    <mergeCell ref="A31:E31"/>
    <mergeCell ref="F31:R31"/>
    <mergeCell ref="A38:E38"/>
    <mergeCell ref="F38:R38"/>
    <mergeCell ref="A33:E33"/>
    <mergeCell ref="F33:L33"/>
    <mergeCell ref="M33:P33"/>
    <mergeCell ref="Q33:R33"/>
    <mergeCell ref="A34:E34"/>
    <mergeCell ref="F34:R34"/>
    <mergeCell ref="A35:E35"/>
    <mergeCell ref="F35:R35"/>
    <mergeCell ref="A36:E36"/>
    <mergeCell ref="F36:R36"/>
    <mergeCell ref="A37:R37"/>
    <mergeCell ref="A39:E39"/>
    <mergeCell ref="F39:R39"/>
    <mergeCell ref="A40:E40"/>
    <mergeCell ref="F40:R40"/>
    <mergeCell ref="A41:E41"/>
    <mergeCell ref="F41:L41"/>
    <mergeCell ref="M41:P41"/>
    <mergeCell ref="Q41:R41"/>
    <mergeCell ref="A45:R45"/>
    <mergeCell ref="A42:E42"/>
    <mergeCell ref="F42:R42"/>
    <mergeCell ref="A43:E43"/>
    <mergeCell ref="F43:R43"/>
    <mergeCell ref="A44:E44"/>
    <mergeCell ref="F44:R44"/>
  </mergeCells>
  <conditionalFormatting sqref="M18:P18">
    <cfRule type="cellIs" dxfId="2" priority="3" operator="equal">
      <formula>0</formula>
    </cfRule>
  </conditionalFormatting>
  <conditionalFormatting sqref="Q18:R18">
    <cfRule type="cellIs" dxfId="1" priority="2" operator="equal">
      <formula>0</formula>
    </cfRule>
  </conditionalFormatting>
  <conditionalFormatting sqref="M18:R18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89"/>
  <sheetViews>
    <sheetView topLeftCell="A350" workbookViewId="0">
      <selection activeCell="A3" sqref="A3:A389"/>
    </sheetView>
  </sheetViews>
  <sheetFormatPr defaultRowHeight="14.4" x14ac:dyDescent="0.3"/>
  <cols>
    <col min="1" max="1" width="51" bestFit="1" customWidth="1"/>
    <col min="2" max="2" width="8" bestFit="1" customWidth="1"/>
  </cols>
  <sheetData>
    <row r="1" spans="1:2" s="46" customFormat="1" x14ac:dyDescent="0.3"/>
    <row r="2" spans="1:2" x14ac:dyDescent="0.3">
      <c r="A2" t="s">
        <v>48</v>
      </c>
      <c r="B2" t="s">
        <v>49</v>
      </c>
    </row>
    <row r="3" spans="1:2" x14ac:dyDescent="0.3">
      <c r="A3" s="88" t="s">
        <v>470</v>
      </c>
      <c r="B3" s="83">
        <v>1100001</v>
      </c>
    </row>
    <row r="4" spans="1:2" x14ac:dyDescent="0.3">
      <c r="A4" s="88" t="s">
        <v>50</v>
      </c>
      <c r="B4" s="83">
        <v>1100006</v>
      </c>
    </row>
    <row r="5" spans="1:2" x14ac:dyDescent="0.3">
      <c r="A5" s="88" t="s">
        <v>51</v>
      </c>
      <c r="B5" s="83">
        <v>1100008</v>
      </c>
    </row>
    <row r="6" spans="1:2" x14ac:dyDescent="0.3">
      <c r="A6" s="88" t="s">
        <v>52</v>
      </c>
      <c r="B6" s="83">
        <v>1100009</v>
      </c>
    </row>
    <row r="7" spans="1:2" x14ac:dyDescent="0.3">
      <c r="A7" s="88" t="s">
        <v>54</v>
      </c>
      <c r="B7" s="83">
        <v>1100010</v>
      </c>
    </row>
    <row r="8" spans="1:2" x14ac:dyDescent="0.3">
      <c r="A8" s="88" t="s">
        <v>55</v>
      </c>
      <c r="B8" s="83">
        <v>1100011</v>
      </c>
    </row>
    <row r="9" spans="1:2" x14ac:dyDescent="0.3">
      <c r="A9" s="88" t="s">
        <v>56</v>
      </c>
      <c r="B9" s="83">
        <v>1100013</v>
      </c>
    </row>
    <row r="10" spans="1:2" x14ac:dyDescent="0.3">
      <c r="A10" s="88" t="s">
        <v>57</v>
      </c>
      <c r="B10" s="83">
        <v>1100014</v>
      </c>
    </row>
    <row r="11" spans="1:2" x14ac:dyDescent="0.3">
      <c r="A11" s="88" t="s">
        <v>64</v>
      </c>
      <c r="B11" s="83">
        <v>1100023</v>
      </c>
    </row>
    <row r="12" spans="1:2" x14ac:dyDescent="0.3">
      <c r="A12" s="88" t="s">
        <v>67</v>
      </c>
      <c r="B12" s="83">
        <v>1100029</v>
      </c>
    </row>
    <row r="13" spans="1:2" x14ac:dyDescent="0.3">
      <c r="A13" s="88" t="s">
        <v>68</v>
      </c>
      <c r="B13" s="83">
        <v>1100031</v>
      </c>
    </row>
    <row r="14" spans="1:2" x14ac:dyDescent="0.3">
      <c r="A14" s="88" t="s">
        <v>69</v>
      </c>
      <c r="B14" s="83">
        <v>1100033</v>
      </c>
    </row>
    <row r="15" spans="1:2" x14ac:dyDescent="0.3">
      <c r="A15" s="88" t="s">
        <v>334</v>
      </c>
      <c r="B15" s="83">
        <v>1100034</v>
      </c>
    </row>
    <row r="16" spans="1:2" x14ac:dyDescent="0.3">
      <c r="A16" s="88" t="s">
        <v>70</v>
      </c>
      <c r="B16" s="83">
        <v>1100041</v>
      </c>
    </row>
    <row r="17" spans="1:2" x14ac:dyDescent="0.3">
      <c r="A17" s="88" t="s">
        <v>80</v>
      </c>
      <c r="B17" s="83">
        <v>1100050</v>
      </c>
    </row>
    <row r="18" spans="1:2" x14ac:dyDescent="0.3">
      <c r="A18" s="88" t="s">
        <v>428</v>
      </c>
      <c r="B18" s="83">
        <v>1100053</v>
      </c>
    </row>
    <row r="19" spans="1:2" x14ac:dyDescent="0.3">
      <c r="A19" s="88" t="s">
        <v>468</v>
      </c>
      <c r="B19" s="83">
        <v>1100056</v>
      </c>
    </row>
    <row r="20" spans="1:2" x14ac:dyDescent="0.3">
      <c r="A20" s="88" t="s">
        <v>82</v>
      </c>
      <c r="B20" s="83">
        <v>1100060</v>
      </c>
    </row>
    <row r="21" spans="1:2" x14ac:dyDescent="0.3">
      <c r="A21" s="88" t="s">
        <v>85</v>
      </c>
      <c r="B21" s="83">
        <v>1100065</v>
      </c>
    </row>
    <row r="22" spans="1:2" x14ac:dyDescent="0.3">
      <c r="A22" s="88" t="s">
        <v>431</v>
      </c>
      <c r="B22" s="83">
        <v>1100066</v>
      </c>
    </row>
    <row r="23" spans="1:2" x14ac:dyDescent="0.3">
      <c r="A23" s="88" t="s">
        <v>89</v>
      </c>
      <c r="B23" s="83">
        <v>1100074</v>
      </c>
    </row>
    <row r="24" spans="1:2" x14ac:dyDescent="0.3">
      <c r="A24" s="88" t="s">
        <v>90</v>
      </c>
      <c r="B24" s="83">
        <v>1100076</v>
      </c>
    </row>
    <row r="25" spans="1:2" x14ac:dyDescent="0.3">
      <c r="A25" s="88" t="s">
        <v>91</v>
      </c>
      <c r="B25" s="83">
        <v>1100077</v>
      </c>
    </row>
    <row r="26" spans="1:2" x14ac:dyDescent="0.3">
      <c r="A26" s="88" t="s">
        <v>94</v>
      </c>
      <c r="B26" s="83">
        <v>1100078</v>
      </c>
    </row>
    <row r="27" spans="1:2" x14ac:dyDescent="0.3">
      <c r="A27" s="88" t="s">
        <v>103</v>
      </c>
      <c r="B27" s="83">
        <v>1100080</v>
      </c>
    </row>
    <row r="28" spans="1:2" x14ac:dyDescent="0.3">
      <c r="A28" s="88" t="s">
        <v>95</v>
      </c>
      <c r="B28" s="83">
        <v>1100081</v>
      </c>
    </row>
    <row r="29" spans="1:2" x14ac:dyDescent="0.3">
      <c r="A29" s="88" t="s">
        <v>72</v>
      </c>
      <c r="B29" s="83">
        <v>1100082</v>
      </c>
    </row>
    <row r="30" spans="1:2" x14ac:dyDescent="0.3">
      <c r="A30" s="88" t="s">
        <v>217</v>
      </c>
      <c r="B30" s="83">
        <v>1100086</v>
      </c>
    </row>
    <row r="31" spans="1:2" x14ac:dyDescent="0.3">
      <c r="A31" s="88" t="s">
        <v>104</v>
      </c>
      <c r="B31" s="83">
        <v>1100094</v>
      </c>
    </row>
    <row r="32" spans="1:2" x14ac:dyDescent="0.3">
      <c r="A32" s="88" t="s">
        <v>105</v>
      </c>
      <c r="B32" s="83">
        <v>1100095</v>
      </c>
    </row>
    <row r="33" spans="1:2" x14ac:dyDescent="0.3">
      <c r="A33" s="88" t="s">
        <v>438</v>
      </c>
      <c r="B33" s="83">
        <v>1100098</v>
      </c>
    </row>
    <row r="34" spans="1:2" x14ac:dyDescent="0.3">
      <c r="A34" s="88" t="s">
        <v>108</v>
      </c>
      <c r="B34" s="83">
        <v>1100099</v>
      </c>
    </row>
    <row r="35" spans="1:2" x14ac:dyDescent="0.3">
      <c r="A35" s="88" t="s">
        <v>132</v>
      </c>
      <c r="B35" s="83">
        <v>1100102</v>
      </c>
    </row>
    <row r="36" spans="1:2" x14ac:dyDescent="0.3">
      <c r="A36" s="88" t="s">
        <v>109</v>
      </c>
      <c r="B36" s="83">
        <v>1100103</v>
      </c>
    </row>
    <row r="37" spans="1:2" x14ac:dyDescent="0.3">
      <c r="A37" s="88" t="s">
        <v>240</v>
      </c>
      <c r="B37" s="83">
        <v>1100107</v>
      </c>
    </row>
    <row r="38" spans="1:2" x14ac:dyDescent="0.3">
      <c r="A38" s="88" t="s">
        <v>111</v>
      </c>
      <c r="B38" s="83">
        <v>1100111</v>
      </c>
    </row>
    <row r="39" spans="1:2" x14ac:dyDescent="0.3">
      <c r="A39" s="88" t="s">
        <v>173</v>
      </c>
      <c r="B39" s="83">
        <v>1100113</v>
      </c>
    </row>
    <row r="40" spans="1:2" x14ac:dyDescent="0.3">
      <c r="A40" s="88" t="s">
        <v>113</v>
      </c>
      <c r="B40" s="83">
        <v>1100114</v>
      </c>
    </row>
    <row r="41" spans="1:2" x14ac:dyDescent="0.3">
      <c r="A41" s="88" t="s">
        <v>114</v>
      </c>
      <c r="B41" s="83">
        <v>1100116</v>
      </c>
    </row>
    <row r="42" spans="1:2" x14ac:dyDescent="0.3">
      <c r="A42" s="88" t="s">
        <v>66</v>
      </c>
      <c r="B42" s="83">
        <v>1100118</v>
      </c>
    </row>
    <row r="43" spans="1:2" x14ac:dyDescent="0.3">
      <c r="A43" s="88" t="s">
        <v>343</v>
      </c>
      <c r="B43" s="83">
        <v>1100119</v>
      </c>
    </row>
    <row r="44" spans="1:2" x14ac:dyDescent="0.3">
      <c r="A44" s="88" t="s">
        <v>209</v>
      </c>
      <c r="B44" s="83">
        <v>1100120</v>
      </c>
    </row>
    <row r="45" spans="1:2" x14ac:dyDescent="0.3">
      <c r="A45" s="88" t="s">
        <v>123</v>
      </c>
      <c r="B45" s="83">
        <v>1100122</v>
      </c>
    </row>
    <row r="46" spans="1:2" x14ac:dyDescent="0.3">
      <c r="A46" s="88" t="s">
        <v>124</v>
      </c>
      <c r="B46" s="83">
        <v>1100123</v>
      </c>
    </row>
    <row r="47" spans="1:2" x14ac:dyDescent="0.3">
      <c r="A47" s="88" t="s">
        <v>125</v>
      </c>
      <c r="B47" s="83">
        <v>1100124</v>
      </c>
    </row>
    <row r="48" spans="1:2" x14ac:dyDescent="0.3">
      <c r="A48" s="88" t="s">
        <v>127</v>
      </c>
      <c r="B48" s="83">
        <v>1100126</v>
      </c>
    </row>
    <row r="49" spans="1:2" x14ac:dyDescent="0.3">
      <c r="A49" s="88" t="s">
        <v>130</v>
      </c>
      <c r="B49" s="83">
        <v>1100127</v>
      </c>
    </row>
    <row r="50" spans="1:2" x14ac:dyDescent="0.3">
      <c r="A50" s="88" t="s">
        <v>134</v>
      </c>
      <c r="B50" s="83">
        <v>1100129</v>
      </c>
    </row>
    <row r="51" spans="1:2" x14ac:dyDescent="0.3">
      <c r="A51" s="88" t="s">
        <v>135</v>
      </c>
      <c r="B51" s="83">
        <v>1100132</v>
      </c>
    </row>
    <row r="52" spans="1:2" x14ac:dyDescent="0.3">
      <c r="A52" s="88" t="s">
        <v>271</v>
      </c>
      <c r="B52" s="83">
        <v>1100142</v>
      </c>
    </row>
    <row r="53" spans="1:2" x14ac:dyDescent="0.3">
      <c r="A53" s="88" t="s">
        <v>150</v>
      </c>
      <c r="B53" s="83">
        <v>1100145</v>
      </c>
    </row>
    <row r="54" spans="1:2" x14ac:dyDescent="0.3">
      <c r="A54" s="88" t="s">
        <v>142</v>
      </c>
      <c r="B54" s="83">
        <v>1100146</v>
      </c>
    </row>
    <row r="55" spans="1:2" x14ac:dyDescent="0.3">
      <c r="A55" s="88" t="s">
        <v>147</v>
      </c>
      <c r="B55" s="83">
        <v>1100152</v>
      </c>
    </row>
    <row r="56" spans="1:2" x14ac:dyDescent="0.3">
      <c r="A56" s="88" t="s">
        <v>145</v>
      </c>
      <c r="B56" s="83">
        <v>1100155</v>
      </c>
    </row>
    <row r="57" spans="1:2" x14ac:dyDescent="0.3">
      <c r="A57" s="88" t="s">
        <v>493</v>
      </c>
      <c r="B57" s="83">
        <v>1100162</v>
      </c>
    </row>
    <row r="58" spans="1:2" x14ac:dyDescent="0.3">
      <c r="A58" s="88" t="s">
        <v>151</v>
      </c>
      <c r="B58" s="83">
        <v>1100163</v>
      </c>
    </row>
    <row r="59" spans="1:2" x14ac:dyDescent="0.3">
      <c r="A59" s="88" t="s">
        <v>152</v>
      </c>
      <c r="B59" s="83">
        <v>1100168</v>
      </c>
    </row>
    <row r="60" spans="1:2" x14ac:dyDescent="0.3">
      <c r="A60" s="88" t="s">
        <v>153</v>
      </c>
      <c r="B60" s="83">
        <v>1100170</v>
      </c>
    </row>
    <row r="61" spans="1:2" x14ac:dyDescent="0.3">
      <c r="A61" s="88" t="s">
        <v>154</v>
      </c>
      <c r="B61" s="83">
        <v>1100174</v>
      </c>
    </row>
    <row r="62" spans="1:2" x14ac:dyDescent="0.3">
      <c r="A62" s="88" t="s">
        <v>158</v>
      </c>
      <c r="B62" s="83">
        <v>1100184</v>
      </c>
    </row>
    <row r="63" spans="1:2" x14ac:dyDescent="0.3">
      <c r="A63" s="88" t="s">
        <v>160</v>
      </c>
      <c r="B63" s="83">
        <v>1100186</v>
      </c>
    </row>
    <row r="64" spans="1:2" x14ac:dyDescent="0.3">
      <c r="A64" s="88" t="s">
        <v>241</v>
      </c>
      <c r="B64" s="83">
        <v>1100195</v>
      </c>
    </row>
    <row r="65" spans="1:2" x14ac:dyDescent="0.3">
      <c r="A65" s="88" t="s">
        <v>193</v>
      </c>
      <c r="B65" s="83">
        <v>1100196</v>
      </c>
    </row>
    <row r="66" spans="1:2" x14ac:dyDescent="0.3">
      <c r="A66" s="88" t="s">
        <v>363</v>
      </c>
      <c r="B66" s="83">
        <v>1100200</v>
      </c>
    </row>
    <row r="67" spans="1:2" x14ac:dyDescent="0.3">
      <c r="A67" s="88" t="s">
        <v>362</v>
      </c>
      <c r="B67" s="83">
        <v>1100201</v>
      </c>
    </row>
    <row r="68" spans="1:2" x14ac:dyDescent="0.3">
      <c r="A68" s="88" t="s">
        <v>166</v>
      </c>
      <c r="B68" s="83">
        <v>1100204</v>
      </c>
    </row>
    <row r="69" spans="1:2" x14ac:dyDescent="0.3">
      <c r="A69" s="88" t="s">
        <v>442</v>
      </c>
      <c r="B69" s="83">
        <v>1100206</v>
      </c>
    </row>
    <row r="70" spans="1:2" x14ac:dyDescent="0.3">
      <c r="A70" s="88" t="s">
        <v>367</v>
      </c>
      <c r="B70" s="83">
        <v>1100210</v>
      </c>
    </row>
    <row r="71" spans="1:2" x14ac:dyDescent="0.3">
      <c r="A71" s="88" t="s">
        <v>171</v>
      </c>
      <c r="B71" s="83">
        <v>1100211</v>
      </c>
    </row>
    <row r="72" spans="1:2" x14ac:dyDescent="0.3">
      <c r="A72" s="88" t="s">
        <v>169</v>
      </c>
      <c r="B72" s="83">
        <v>1100212</v>
      </c>
    </row>
    <row r="73" spans="1:2" x14ac:dyDescent="0.3">
      <c r="A73" s="88" t="s">
        <v>347</v>
      </c>
      <c r="B73" s="83">
        <v>1100217</v>
      </c>
    </row>
    <row r="74" spans="1:2" x14ac:dyDescent="0.3">
      <c r="A74" s="88" t="s">
        <v>194</v>
      </c>
      <c r="B74" s="83">
        <v>1100218</v>
      </c>
    </row>
    <row r="75" spans="1:2" x14ac:dyDescent="0.3">
      <c r="A75" s="88" t="s">
        <v>454</v>
      </c>
      <c r="B75" s="83">
        <v>1100220</v>
      </c>
    </row>
    <row r="76" spans="1:2" x14ac:dyDescent="0.3">
      <c r="A76" s="88" t="s">
        <v>346</v>
      </c>
      <c r="B76" s="83">
        <v>1100221</v>
      </c>
    </row>
    <row r="77" spans="1:2" x14ac:dyDescent="0.3">
      <c r="A77" s="88" t="s">
        <v>177</v>
      </c>
      <c r="B77" s="83">
        <v>1100229</v>
      </c>
    </row>
    <row r="78" spans="1:2" x14ac:dyDescent="0.3">
      <c r="A78" s="88" t="s">
        <v>83</v>
      </c>
      <c r="B78" s="83">
        <v>1100231</v>
      </c>
    </row>
    <row r="79" spans="1:2" x14ac:dyDescent="0.3">
      <c r="A79" s="88" t="s">
        <v>184</v>
      </c>
      <c r="B79" s="83">
        <v>1100240</v>
      </c>
    </row>
    <row r="80" spans="1:2" x14ac:dyDescent="0.3">
      <c r="A80" s="88" t="s">
        <v>373</v>
      </c>
      <c r="B80" s="83">
        <v>1100242</v>
      </c>
    </row>
    <row r="81" spans="1:2" x14ac:dyDescent="0.3">
      <c r="A81" s="88" t="s">
        <v>186</v>
      </c>
      <c r="B81" s="83">
        <v>1100247</v>
      </c>
    </row>
    <row r="82" spans="1:2" x14ac:dyDescent="0.3">
      <c r="A82" s="88" t="s">
        <v>188</v>
      </c>
      <c r="B82" s="83">
        <v>1100248</v>
      </c>
    </row>
    <row r="83" spans="1:2" x14ac:dyDescent="0.3">
      <c r="A83" s="88" t="s">
        <v>191</v>
      </c>
      <c r="B83" s="83">
        <v>1100251</v>
      </c>
    </row>
    <row r="84" spans="1:2" x14ac:dyDescent="0.3">
      <c r="A84" s="88" t="s">
        <v>189</v>
      </c>
      <c r="B84" s="83">
        <v>1100255</v>
      </c>
    </row>
    <row r="85" spans="1:2" x14ac:dyDescent="0.3">
      <c r="A85" s="88" t="s">
        <v>195</v>
      </c>
      <c r="B85" s="83">
        <v>1100256</v>
      </c>
    </row>
    <row r="86" spans="1:2" x14ac:dyDescent="0.3">
      <c r="A86" s="88" t="s">
        <v>462</v>
      </c>
      <c r="B86" s="83">
        <v>1100260</v>
      </c>
    </row>
    <row r="87" spans="1:2" x14ac:dyDescent="0.3">
      <c r="A87" s="88" t="s">
        <v>201</v>
      </c>
      <c r="B87" s="83">
        <v>1100266</v>
      </c>
    </row>
    <row r="88" spans="1:2" x14ac:dyDescent="0.3">
      <c r="A88" s="88" t="s">
        <v>464</v>
      </c>
      <c r="B88" s="83">
        <v>1100269</v>
      </c>
    </row>
    <row r="89" spans="1:2" x14ac:dyDescent="0.3">
      <c r="A89" s="88" t="s">
        <v>204</v>
      </c>
      <c r="B89" s="83">
        <v>1100270</v>
      </c>
    </row>
    <row r="90" spans="1:2" x14ac:dyDescent="0.3">
      <c r="A90" s="88" t="s">
        <v>206</v>
      </c>
      <c r="B90" s="83">
        <v>1100273</v>
      </c>
    </row>
    <row r="91" spans="1:2" x14ac:dyDescent="0.3">
      <c r="A91" s="88" t="s">
        <v>205</v>
      </c>
      <c r="B91" s="83">
        <v>1100274</v>
      </c>
    </row>
    <row r="92" spans="1:2" x14ac:dyDescent="0.3">
      <c r="A92" s="88" t="s">
        <v>213</v>
      </c>
      <c r="B92" s="83">
        <v>1100282</v>
      </c>
    </row>
    <row r="93" spans="1:2" x14ac:dyDescent="0.3">
      <c r="A93" s="88" t="s">
        <v>221</v>
      </c>
      <c r="B93" s="83">
        <v>1100290</v>
      </c>
    </row>
    <row r="94" spans="1:2" x14ac:dyDescent="0.3">
      <c r="A94" s="88" t="s">
        <v>222</v>
      </c>
      <c r="B94" s="83">
        <v>1100292</v>
      </c>
    </row>
    <row r="95" spans="1:2" x14ac:dyDescent="0.3">
      <c r="A95" s="88" t="s">
        <v>371</v>
      </c>
      <c r="B95" s="83">
        <v>1100294</v>
      </c>
    </row>
    <row r="96" spans="1:2" x14ac:dyDescent="0.3">
      <c r="A96" s="88" t="s">
        <v>382</v>
      </c>
      <c r="B96" s="83">
        <v>1100295</v>
      </c>
    </row>
    <row r="97" spans="1:2" x14ac:dyDescent="0.3">
      <c r="A97" s="88" t="s">
        <v>224</v>
      </c>
      <c r="B97" s="83">
        <v>1100296</v>
      </c>
    </row>
    <row r="98" spans="1:2" x14ac:dyDescent="0.3">
      <c r="A98" s="88" t="s">
        <v>226</v>
      </c>
      <c r="B98" s="83">
        <v>1100297</v>
      </c>
    </row>
    <row r="99" spans="1:2" x14ac:dyDescent="0.3">
      <c r="A99" s="88" t="s">
        <v>230</v>
      </c>
      <c r="B99" s="83">
        <v>1100311</v>
      </c>
    </row>
    <row r="100" spans="1:2" x14ac:dyDescent="0.3">
      <c r="A100" s="88" t="s">
        <v>231</v>
      </c>
      <c r="B100" s="83">
        <v>1100313</v>
      </c>
    </row>
    <row r="101" spans="1:2" x14ac:dyDescent="0.3">
      <c r="A101" s="88" t="s">
        <v>232</v>
      </c>
      <c r="B101" s="83">
        <v>1100314</v>
      </c>
    </row>
    <row r="102" spans="1:2" x14ac:dyDescent="0.3">
      <c r="A102" s="88" t="s">
        <v>243</v>
      </c>
      <c r="B102" s="83">
        <v>1100333</v>
      </c>
    </row>
    <row r="103" spans="1:2" x14ac:dyDescent="0.3">
      <c r="A103" s="88" t="s">
        <v>479</v>
      </c>
      <c r="B103" s="83">
        <v>1100334</v>
      </c>
    </row>
    <row r="104" spans="1:2" x14ac:dyDescent="0.3">
      <c r="A104" s="88" t="s">
        <v>244</v>
      </c>
      <c r="B104" s="83">
        <v>1100335</v>
      </c>
    </row>
    <row r="105" spans="1:2" x14ac:dyDescent="0.3">
      <c r="A105" s="88" t="s">
        <v>394</v>
      </c>
      <c r="B105" s="83">
        <v>1100336</v>
      </c>
    </row>
    <row r="106" spans="1:2" x14ac:dyDescent="0.3">
      <c r="A106" s="88" t="s">
        <v>480</v>
      </c>
      <c r="B106" s="83">
        <v>1100338</v>
      </c>
    </row>
    <row r="107" spans="1:2" x14ac:dyDescent="0.3">
      <c r="A107" s="88" t="s">
        <v>333</v>
      </c>
      <c r="B107" s="83">
        <v>1100342</v>
      </c>
    </row>
    <row r="108" spans="1:2" x14ac:dyDescent="0.3">
      <c r="A108" s="88" t="s">
        <v>357</v>
      </c>
      <c r="B108" s="83">
        <v>1100343</v>
      </c>
    </row>
    <row r="109" spans="1:2" x14ac:dyDescent="0.3">
      <c r="A109" s="88" t="s">
        <v>252</v>
      </c>
      <c r="B109" s="83">
        <v>1100348</v>
      </c>
    </row>
    <row r="110" spans="1:2" x14ac:dyDescent="0.3">
      <c r="A110" s="88" t="s">
        <v>253</v>
      </c>
      <c r="B110" s="83">
        <v>1100349</v>
      </c>
    </row>
    <row r="111" spans="1:2" x14ac:dyDescent="0.3">
      <c r="A111" s="88" t="s">
        <v>159</v>
      </c>
      <c r="B111" s="83">
        <v>1100354</v>
      </c>
    </row>
    <row r="112" spans="1:2" x14ac:dyDescent="0.3">
      <c r="A112" s="88" t="s">
        <v>183</v>
      </c>
      <c r="B112" s="83">
        <v>1100369</v>
      </c>
    </row>
    <row r="113" spans="1:2" x14ac:dyDescent="0.3">
      <c r="A113" s="88" t="s">
        <v>76</v>
      </c>
      <c r="B113" s="83">
        <v>1100370</v>
      </c>
    </row>
    <row r="114" spans="1:2" x14ac:dyDescent="0.3">
      <c r="A114" s="88" t="s">
        <v>93</v>
      </c>
      <c r="B114" s="83">
        <v>1100372</v>
      </c>
    </row>
    <row r="115" spans="1:2" x14ac:dyDescent="0.3">
      <c r="A115" s="88" t="s">
        <v>110</v>
      </c>
      <c r="B115" s="83">
        <v>1100375</v>
      </c>
    </row>
    <row r="116" spans="1:2" x14ac:dyDescent="0.3">
      <c r="A116" s="88" t="s">
        <v>341</v>
      </c>
      <c r="B116" s="83">
        <v>1100376</v>
      </c>
    </row>
    <row r="117" spans="1:2" x14ac:dyDescent="0.3">
      <c r="A117" s="88" t="s">
        <v>120</v>
      </c>
      <c r="B117" s="83">
        <v>1100378</v>
      </c>
    </row>
    <row r="118" spans="1:2" x14ac:dyDescent="0.3">
      <c r="A118" s="88" t="s">
        <v>259</v>
      </c>
      <c r="B118" s="83">
        <v>1100389</v>
      </c>
    </row>
    <row r="119" spans="1:2" x14ac:dyDescent="0.3">
      <c r="A119" s="88" t="s">
        <v>260</v>
      </c>
      <c r="B119" s="83">
        <v>1100390</v>
      </c>
    </row>
    <row r="120" spans="1:2" x14ac:dyDescent="0.3">
      <c r="A120" s="88" t="s">
        <v>262</v>
      </c>
      <c r="B120" s="83">
        <v>1100392</v>
      </c>
    </row>
    <row r="121" spans="1:2" x14ac:dyDescent="0.3">
      <c r="A121" s="88" t="s">
        <v>102</v>
      </c>
      <c r="B121" s="83">
        <v>1100393</v>
      </c>
    </row>
    <row r="122" spans="1:2" x14ac:dyDescent="0.3">
      <c r="A122" s="88" t="s">
        <v>264</v>
      </c>
      <c r="B122" s="83">
        <v>1100396</v>
      </c>
    </row>
    <row r="123" spans="1:2" x14ac:dyDescent="0.3">
      <c r="A123" s="88" t="s">
        <v>265</v>
      </c>
      <c r="B123" s="83">
        <v>1100397</v>
      </c>
    </row>
    <row r="124" spans="1:2" x14ac:dyDescent="0.3">
      <c r="A124" s="88" t="s">
        <v>490</v>
      </c>
      <c r="B124" s="83">
        <v>1100401</v>
      </c>
    </row>
    <row r="125" spans="1:2" x14ac:dyDescent="0.3">
      <c r="A125" s="88" t="s">
        <v>270</v>
      </c>
      <c r="B125" s="83">
        <v>1100404</v>
      </c>
    </row>
    <row r="126" spans="1:2" x14ac:dyDescent="0.3">
      <c r="A126" s="88" t="s">
        <v>272</v>
      </c>
      <c r="B126" s="83">
        <v>1100407</v>
      </c>
    </row>
    <row r="127" spans="1:2" x14ac:dyDescent="0.3">
      <c r="A127" s="88" t="s">
        <v>273</v>
      </c>
      <c r="B127" s="83">
        <v>1100408</v>
      </c>
    </row>
    <row r="128" spans="1:2" x14ac:dyDescent="0.3">
      <c r="A128" s="88" t="s">
        <v>494</v>
      </c>
      <c r="B128" s="83">
        <v>1100411</v>
      </c>
    </row>
    <row r="129" spans="1:2" x14ac:dyDescent="0.3">
      <c r="A129" s="88" t="s">
        <v>274</v>
      </c>
      <c r="B129" s="83">
        <v>1100419</v>
      </c>
    </row>
    <row r="130" spans="1:2" x14ac:dyDescent="0.3">
      <c r="A130" s="88" t="s">
        <v>275</v>
      </c>
      <c r="B130" s="83">
        <v>1100421</v>
      </c>
    </row>
    <row r="131" spans="1:2" x14ac:dyDescent="0.3">
      <c r="A131" s="88" t="s">
        <v>161</v>
      </c>
      <c r="B131" s="83">
        <v>1100427</v>
      </c>
    </row>
    <row r="132" spans="1:2" x14ac:dyDescent="0.3">
      <c r="A132" s="88" t="s">
        <v>101</v>
      </c>
      <c r="B132" s="83">
        <v>1100430</v>
      </c>
    </row>
    <row r="133" spans="1:2" x14ac:dyDescent="0.3">
      <c r="A133" s="88" t="s">
        <v>198</v>
      </c>
      <c r="B133" s="83">
        <v>1100433</v>
      </c>
    </row>
    <row r="134" spans="1:2" x14ac:dyDescent="0.3">
      <c r="A134" s="88" t="s">
        <v>376</v>
      </c>
      <c r="B134" s="83">
        <v>1100435</v>
      </c>
    </row>
    <row r="135" spans="1:2" x14ac:dyDescent="0.3">
      <c r="A135" s="88" t="s">
        <v>62</v>
      </c>
      <c r="B135" s="83">
        <v>1100444</v>
      </c>
    </row>
    <row r="136" spans="1:2" x14ac:dyDescent="0.3">
      <c r="A136" s="88" t="s">
        <v>389</v>
      </c>
      <c r="B136" s="83">
        <v>1100446</v>
      </c>
    </row>
    <row r="137" spans="1:2" x14ac:dyDescent="0.3">
      <c r="A137" s="88" t="s">
        <v>59</v>
      </c>
      <c r="B137" s="83">
        <v>1100448</v>
      </c>
    </row>
    <row r="138" spans="1:2" x14ac:dyDescent="0.3">
      <c r="A138" s="88" t="s">
        <v>223</v>
      </c>
      <c r="B138" s="83">
        <v>1100450</v>
      </c>
    </row>
    <row r="139" spans="1:2" x14ac:dyDescent="0.3">
      <c r="A139" s="88" t="s">
        <v>100</v>
      </c>
      <c r="B139" s="83">
        <v>1100456</v>
      </c>
    </row>
    <row r="140" spans="1:2" x14ac:dyDescent="0.3">
      <c r="A140" s="88" t="s">
        <v>360</v>
      </c>
      <c r="B140" s="83">
        <v>1100461</v>
      </c>
    </row>
    <row r="141" spans="1:2" x14ac:dyDescent="0.3">
      <c r="A141" s="88" t="s">
        <v>239</v>
      </c>
      <c r="B141" s="83">
        <v>1100466</v>
      </c>
    </row>
    <row r="142" spans="1:2" x14ac:dyDescent="0.3">
      <c r="A142" s="88" t="s">
        <v>355</v>
      </c>
      <c r="B142" s="83">
        <v>1100471</v>
      </c>
    </row>
    <row r="143" spans="1:2" x14ac:dyDescent="0.3">
      <c r="A143" s="88" t="s">
        <v>342</v>
      </c>
      <c r="B143" s="83">
        <v>1100472</v>
      </c>
    </row>
    <row r="144" spans="1:2" x14ac:dyDescent="0.3">
      <c r="A144" s="88" t="s">
        <v>155</v>
      </c>
      <c r="B144" s="83">
        <v>1100480</v>
      </c>
    </row>
    <row r="145" spans="1:2" x14ac:dyDescent="0.3">
      <c r="A145" s="88" t="s">
        <v>178</v>
      </c>
      <c r="B145" s="83">
        <v>1100493</v>
      </c>
    </row>
    <row r="146" spans="1:2" x14ac:dyDescent="0.3">
      <c r="A146" s="88" t="s">
        <v>491</v>
      </c>
      <c r="B146" s="83">
        <v>1100496</v>
      </c>
    </row>
    <row r="147" spans="1:2" x14ac:dyDescent="0.3">
      <c r="A147" s="88" t="s">
        <v>251</v>
      </c>
      <c r="B147" s="83">
        <v>1100503</v>
      </c>
    </row>
    <row r="148" spans="1:2" x14ac:dyDescent="0.3">
      <c r="A148" s="88" t="s">
        <v>86</v>
      </c>
      <c r="B148" s="83">
        <v>1100509</v>
      </c>
    </row>
    <row r="149" spans="1:2" x14ac:dyDescent="0.3">
      <c r="A149" s="88" t="s">
        <v>88</v>
      </c>
      <c r="B149" s="83">
        <v>1100510</v>
      </c>
    </row>
    <row r="150" spans="1:2" x14ac:dyDescent="0.3">
      <c r="A150" s="88" t="s">
        <v>348</v>
      </c>
      <c r="B150" s="83">
        <v>1100519</v>
      </c>
    </row>
    <row r="151" spans="1:2" x14ac:dyDescent="0.3">
      <c r="A151" s="88" t="s">
        <v>131</v>
      </c>
      <c r="B151" s="83">
        <v>1100523</v>
      </c>
    </row>
    <row r="152" spans="1:2" x14ac:dyDescent="0.3">
      <c r="A152" s="88" t="s">
        <v>96</v>
      </c>
      <c r="B152" s="83">
        <v>1100525</v>
      </c>
    </row>
    <row r="153" spans="1:2" x14ac:dyDescent="0.3">
      <c r="A153" s="88" t="s">
        <v>449</v>
      </c>
      <c r="B153" s="83">
        <v>1100527</v>
      </c>
    </row>
    <row r="154" spans="1:2" x14ac:dyDescent="0.3">
      <c r="A154" s="88" t="s">
        <v>146</v>
      </c>
      <c r="B154" s="83">
        <v>1100535</v>
      </c>
    </row>
    <row r="155" spans="1:2" x14ac:dyDescent="0.3">
      <c r="A155" s="88" t="s">
        <v>395</v>
      </c>
      <c r="B155" s="83">
        <v>1100536</v>
      </c>
    </row>
    <row r="156" spans="1:2" x14ac:dyDescent="0.3">
      <c r="A156" s="88" t="s">
        <v>175</v>
      </c>
      <c r="B156" s="83">
        <v>1100538</v>
      </c>
    </row>
    <row r="157" spans="1:2" x14ac:dyDescent="0.3">
      <c r="A157" s="88" t="s">
        <v>258</v>
      </c>
      <c r="B157" s="83">
        <v>1100543</v>
      </c>
    </row>
    <row r="158" spans="1:2" x14ac:dyDescent="0.3">
      <c r="A158" s="88" t="s">
        <v>99</v>
      </c>
      <c r="B158" s="83">
        <v>1100547</v>
      </c>
    </row>
    <row r="159" spans="1:2" x14ac:dyDescent="0.3">
      <c r="A159" s="88" t="s">
        <v>79</v>
      </c>
      <c r="B159" s="83">
        <v>1100550</v>
      </c>
    </row>
    <row r="160" spans="1:2" x14ac:dyDescent="0.3">
      <c r="A160" s="88" t="s">
        <v>97</v>
      </c>
      <c r="B160" s="83">
        <v>1100553</v>
      </c>
    </row>
    <row r="161" spans="1:2" x14ac:dyDescent="0.3">
      <c r="A161" s="88" t="s">
        <v>118</v>
      </c>
      <c r="B161" s="83">
        <v>1100556</v>
      </c>
    </row>
    <row r="162" spans="1:2" x14ac:dyDescent="0.3">
      <c r="A162" s="88" t="s">
        <v>187</v>
      </c>
      <c r="B162" s="83">
        <v>1100559</v>
      </c>
    </row>
    <row r="163" spans="1:2" x14ac:dyDescent="0.3">
      <c r="A163" s="88" t="s">
        <v>424</v>
      </c>
      <c r="B163" s="83">
        <v>1100563</v>
      </c>
    </row>
    <row r="164" spans="1:2" x14ac:dyDescent="0.3">
      <c r="A164" s="88" t="s">
        <v>332</v>
      </c>
      <c r="B164" s="83">
        <v>1100564</v>
      </c>
    </row>
    <row r="165" spans="1:2" x14ac:dyDescent="0.3">
      <c r="A165" s="88" t="s">
        <v>433</v>
      </c>
      <c r="B165" s="83">
        <v>1100565</v>
      </c>
    </row>
    <row r="166" spans="1:2" x14ac:dyDescent="0.3">
      <c r="A166" s="88" t="s">
        <v>443</v>
      </c>
      <c r="B166" s="83">
        <v>1100567</v>
      </c>
    </row>
    <row r="167" spans="1:2" x14ac:dyDescent="0.3">
      <c r="A167" s="88" t="s">
        <v>140</v>
      </c>
      <c r="B167" s="83">
        <v>1100568</v>
      </c>
    </row>
    <row r="168" spans="1:2" x14ac:dyDescent="0.3">
      <c r="A168" s="88" t="s">
        <v>353</v>
      </c>
      <c r="B168" s="83">
        <v>1100569</v>
      </c>
    </row>
    <row r="169" spans="1:2" x14ac:dyDescent="0.3">
      <c r="A169" s="88" t="s">
        <v>361</v>
      </c>
      <c r="B169" s="83">
        <v>1100571</v>
      </c>
    </row>
    <row r="170" spans="1:2" x14ac:dyDescent="0.3">
      <c r="A170" s="88" t="s">
        <v>365</v>
      </c>
      <c r="B170" s="83">
        <v>1100572</v>
      </c>
    </row>
    <row r="171" spans="1:2" x14ac:dyDescent="0.3">
      <c r="A171" s="88" t="s">
        <v>233</v>
      </c>
      <c r="B171" s="83">
        <v>1100588</v>
      </c>
    </row>
    <row r="172" spans="1:2" x14ac:dyDescent="0.3">
      <c r="A172" s="88" t="s">
        <v>208</v>
      </c>
      <c r="B172" s="83">
        <v>1100592</v>
      </c>
    </row>
    <row r="173" spans="1:2" x14ac:dyDescent="0.3">
      <c r="A173" s="88" t="s">
        <v>141</v>
      </c>
      <c r="B173" s="83">
        <v>1100594</v>
      </c>
    </row>
    <row r="174" spans="1:2" x14ac:dyDescent="0.3">
      <c r="A174" s="88" t="s">
        <v>84</v>
      </c>
      <c r="B174" s="83">
        <v>1100596</v>
      </c>
    </row>
    <row r="175" spans="1:2" x14ac:dyDescent="0.3">
      <c r="A175" s="88" t="s">
        <v>256</v>
      </c>
      <c r="B175" s="83">
        <v>1100600</v>
      </c>
    </row>
    <row r="176" spans="1:2" x14ac:dyDescent="0.3">
      <c r="A176" s="88" t="s">
        <v>210</v>
      </c>
      <c r="B176" s="83">
        <v>1100602</v>
      </c>
    </row>
    <row r="177" spans="1:2" x14ac:dyDescent="0.3">
      <c r="A177" s="88" t="s">
        <v>379</v>
      </c>
      <c r="B177" s="83">
        <v>1100603</v>
      </c>
    </row>
    <row r="178" spans="1:2" x14ac:dyDescent="0.3">
      <c r="A178" s="88" t="s">
        <v>202</v>
      </c>
      <c r="B178" s="83">
        <v>1100604</v>
      </c>
    </row>
    <row r="179" spans="1:2" x14ac:dyDescent="0.3">
      <c r="A179" s="88" t="s">
        <v>185</v>
      </c>
      <c r="B179" s="83">
        <v>1100606</v>
      </c>
    </row>
    <row r="180" spans="1:2" x14ac:dyDescent="0.3">
      <c r="A180" s="88" t="s">
        <v>106</v>
      </c>
      <c r="B180" s="83">
        <v>1100608</v>
      </c>
    </row>
    <row r="181" spans="1:2" x14ac:dyDescent="0.3">
      <c r="A181" s="88" t="s">
        <v>218</v>
      </c>
      <c r="B181" s="83">
        <v>1100609</v>
      </c>
    </row>
    <row r="182" spans="1:2" x14ac:dyDescent="0.3">
      <c r="A182" s="88" t="s">
        <v>358</v>
      </c>
      <c r="B182" s="83">
        <v>1100610</v>
      </c>
    </row>
    <row r="183" spans="1:2" x14ac:dyDescent="0.3">
      <c r="A183" s="88" t="s">
        <v>168</v>
      </c>
      <c r="B183" s="83">
        <v>1100611</v>
      </c>
    </row>
    <row r="184" spans="1:2" x14ac:dyDescent="0.3">
      <c r="A184" s="88" t="s">
        <v>119</v>
      </c>
      <c r="B184" s="83">
        <v>1100613</v>
      </c>
    </row>
    <row r="185" spans="1:2" x14ac:dyDescent="0.3">
      <c r="A185" s="88" t="s">
        <v>63</v>
      </c>
      <c r="B185" s="83">
        <v>1100618</v>
      </c>
    </row>
    <row r="186" spans="1:2" x14ac:dyDescent="0.3">
      <c r="A186" s="88" t="s">
        <v>148</v>
      </c>
      <c r="B186" s="83">
        <v>1100619</v>
      </c>
    </row>
    <row r="187" spans="1:2" x14ac:dyDescent="0.3">
      <c r="A187" s="88" t="s">
        <v>248</v>
      </c>
      <c r="B187" s="83">
        <v>1100620</v>
      </c>
    </row>
    <row r="188" spans="1:2" x14ac:dyDescent="0.3">
      <c r="A188" s="88" t="s">
        <v>432</v>
      </c>
      <c r="B188" s="83">
        <v>1100623</v>
      </c>
    </row>
    <row r="189" spans="1:2" x14ac:dyDescent="0.3">
      <c r="A189" s="88" t="s">
        <v>128</v>
      </c>
      <c r="B189" s="83">
        <v>1100625</v>
      </c>
    </row>
    <row r="190" spans="1:2" x14ac:dyDescent="0.3">
      <c r="A190" s="88" t="s">
        <v>234</v>
      </c>
      <c r="B190" s="83">
        <v>1100631</v>
      </c>
    </row>
    <row r="191" spans="1:2" x14ac:dyDescent="0.3">
      <c r="A191" s="88" t="s">
        <v>266</v>
      </c>
      <c r="B191" s="83">
        <v>1100633</v>
      </c>
    </row>
    <row r="192" spans="1:2" x14ac:dyDescent="0.3">
      <c r="A192" s="88" t="s">
        <v>267</v>
      </c>
      <c r="B192" s="83">
        <v>1100634</v>
      </c>
    </row>
    <row r="193" spans="1:2" x14ac:dyDescent="0.3">
      <c r="A193" s="88" t="s">
        <v>269</v>
      </c>
      <c r="B193" s="83">
        <v>1100636</v>
      </c>
    </row>
    <row r="194" spans="1:2" x14ac:dyDescent="0.3">
      <c r="A194" s="88" t="s">
        <v>180</v>
      </c>
      <c r="B194" s="83">
        <v>1100639</v>
      </c>
    </row>
    <row r="195" spans="1:2" x14ac:dyDescent="0.3">
      <c r="A195" s="88" t="s">
        <v>236</v>
      </c>
      <c r="B195" s="83">
        <v>1100640</v>
      </c>
    </row>
    <row r="196" spans="1:2" x14ac:dyDescent="0.3">
      <c r="A196" s="88" t="s">
        <v>75</v>
      </c>
      <c r="B196" s="83">
        <v>1100643</v>
      </c>
    </row>
    <row r="197" spans="1:2" x14ac:dyDescent="0.3">
      <c r="A197" s="88" t="s">
        <v>254</v>
      </c>
      <c r="B197" s="83">
        <v>1100644</v>
      </c>
    </row>
    <row r="198" spans="1:2" x14ac:dyDescent="0.3">
      <c r="A198" s="88" t="s">
        <v>219</v>
      </c>
      <c r="B198" s="83">
        <v>1100648</v>
      </c>
    </row>
    <row r="199" spans="1:2" x14ac:dyDescent="0.3">
      <c r="A199" s="88" t="s">
        <v>77</v>
      </c>
      <c r="B199" s="83">
        <v>1100649</v>
      </c>
    </row>
    <row r="200" spans="1:2" x14ac:dyDescent="0.3">
      <c r="A200" s="88" t="s">
        <v>78</v>
      </c>
      <c r="B200" s="83">
        <v>1100650</v>
      </c>
    </row>
    <row r="201" spans="1:2" x14ac:dyDescent="0.3">
      <c r="A201" s="88" t="s">
        <v>139</v>
      </c>
      <c r="B201" s="83">
        <v>1100653</v>
      </c>
    </row>
    <row r="202" spans="1:2" x14ac:dyDescent="0.3">
      <c r="A202" s="88" t="s">
        <v>137</v>
      </c>
      <c r="B202" s="83">
        <v>1100654</v>
      </c>
    </row>
    <row r="203" spans="1:2" x14ac:dyDescent="0.3">
      <c r="A203" s="88" t="s">
        <v>352</v>
      </c>
      <c r="B203" s="83">
        <v>1100656</v>
      </c>
    </row>
    <row r="204" spans="1:2" x14ac:dyDescent="0.3">
      <c r="A204" s="88" t="s">
        <v>157</v>
      </c>
      <c r="B204" s="83">
        <v>1100657</v>
      </c>
    </row>
    <row r="205" spans="1:2" x14ac:dyDescent="0.3">
      <c r="A205" s="88" t="s">
        <v>174</v>
      </c>
      <c r="B205" s="83">
        <v>1100658</v>
      </c>
    </row>
    <row r="206" spans="1:2" x14ac:dyDescent="0.3">
      <c r="A206" s="88" t="s">
        <v>179</v>
      </c>
      <c r="B206" s="83">
        <v>1100659</v>
      </c>
    </row>
    <row r="207" spans="1:2" x14ac:dyDescent="0.3">
      <c r="A207" s="88" t="s">
        <v>475</v>
      </c>
      <c r="B207" s="83">
        <v>1100661</v>
      </c>
    </row>
    <row r="208" spans="1:2" x14ac:dyDescent="0.3">
      <c r="A208" s="88" t="s">
        <v>242</v>
      </c>
      <c r="B208" s="83">
        <v>1100662</v>
      </c>
    </row>
    <row r="209" spans="1:2" x14ac:dyDescent="0.3">
      <c r="A209" s="88" t="s">
        <v>261</v>
      </c>
      <c r="B209" s="83">
        <v>1100663</v>
      </c>
    </row>
    <row r="210" spans="1:2" x14ac:dyDescent="0.3">
      <c r="A210" s="88" t="s">
        <v>214</v>
      </c>
      <c r="B210" s="83">
        <v>1100664</v>
      </c>
    </row>
    <row r="211" spans="1:2" x14ac:dyDescent="0.3">
      <c r="A211" s="88" t="s">
        <v>107</v>
      </c>
      <c r="B211" s="83">
        <v>1100667</v>
      </c>
    </row>
    <row r="212" spans="1:2" x14ac:dyDescent="0.3">
      <c r="A212" s="88" t="s">
        <v>133</v>
      </c>
      <c r="B212" s="83">
        <v>1100668</v>
      </c>
    </row>
    <row r="213" spans="1:2" x14ac:dyDescent="0.3">
      <c r="A213" s="88" t="s">
        <v>181</v>
      </c>
      <c r="B213" s="83">
        <v>1100669</v>
      </c>
    </row>
    <row r="214" spans="1:2" x14ac:dyDescent="0.3">
      <c r="A214" s="88" t="s">
        <v>203</v>
      </c>
      <c r="B214" s="83">
        <v>1100673</v>
      </c>
    </row>
    <row r="215" spans="1:2" x14ac:dyDescent="0.3">
      <c r="A215" s="88" t="s">
        <v>359</v>
      </c>
      <c r="B215" s="83">
        <v>1100676</v>
      </c>
    </row>
    <row r="216" spans="1:2" x14ac:dyDescent="0.3">
      <c r="A216" s="88" t="s">
        <v>250</v>
      </c>
      <c r="B216" s="83">
        <v>1100679</v>
      </c>
    </row>
    <row r="217" spans="1:2" x14ac:dyDescent="0.3">
      <c r="A217" s="88" t="s">
        <v>249</v>
      </c>
      <c r="B217" s="83">
        <v>1100683</v>
      </c>
    </row>
    <row r="218" spans="1:2" x14ac:dyDescent="0.3">
      <c r="A218" s="88" t="s">
        <v>422</v>
      </c>
      <c r="B218" s="83">
        <v>1100685</v>
      </c>
    </row>
    <row r="219" spans="1:2" x14ac:dyDescent="0.3">
      <c r="A219" s="88" t="s">
        <v>172</v>
      </c>
      <c r="B219" s="83">
        <v>1100688</v>
      </c>
    </row>
    <row r="220" spans="1:2" x14ac:dyDescent="0.3">
      <c r="A220" s="88" t="s">
        <v>207</v>
      </c>
      <c r="B220" s="83">
        <v>1100691</v>
      </c>
    </row>
    <row r="221" spans="1:2" x14ac:dyDescent="0.3">
      <c r="A221" s="88" t="s">
        <v>136</v>
      </c>
      <c r="B221" s="83">
        <v>1100693</v>
      </c>
    </row>
    <row r="222" spans="1:2" x14ac:dyDescent="0.3">
      <c r="A222" s="88" t="s">
        <v>399</v>
      </c>
      <c r="B222" s="83">
        <v>1100695</v>
      </c>
    </row>
    <row r="223" spans="1:2" x14ac:dyDescent="0.3">
      <c r="A223" s="88" t="s">
        <v>257</v>
      </c>
      <c r="B223" s="83">
        <v>1100696</v>
      </c>
    </row>
    <row r="224" spans="1:2" x14ac:dyDescent="0.3">
      <c r="A224" s="88" t="s">
        <v>126</v>
      </c>
      <c r="B224" s="83">
        <v>1100698</v>
      </c>
    </row>
    <row r="225" spans="1:2" x14ac:dyDescent="0.3">
      <c r="A225" s="88" t="s">
        <v>268</v>
      </c>
      <c r="B225" s="83">
        <v>1100699</v>
      </c>
    </row>
    <row r="226" spans="1:2" x14ac:dyDescent="0.3">
      <c r="A226" s="88" t="s">
        <v>263</v>
      </c>
      <c r="B226" s="83">
        <v>1100700</v>
      </c>
    </row>
    <row r="227" spans="1:2" x14ac:dyDescent="0.3">
      <c r="A227" s="88" t="s">
        <v>383</v>
      </c>
      <c r="B227" s="83">
        <v>1100701</v>
      </c>
    </row>
    <row r="228" spans="1:2" x14ac:dyDescent="0.3">
      <c r="A228" s="88" t="s">
        <v>117</v>
      </c>
      <c r="B228" s="83">
        <v>1100703</v>
      </c>
    </row>
    <row r="229" spans="1:2" x14ac:dyDescent="0.3">
      <c r="A229" s="88" t="s">
        <v>215</v>
      </c>
      <c r="B229" s="83">
        <v>1100704</v>
      </c>
    </row>
    <row r="230" spans="1:2" x14ac:dyDescent="0.3">
      <c r="A230" s="88" t="s">
        <v>212</v>
      </c>
      <c r="B230" s="83">
        <v>1100706</v>
      </c>
    </row>
    <row r="231" spans="1:2" x14ac:dyDescent="0.3">
      <c r="A231" s="88" t="s">
        <v>369</v>
      </c>
      <c r="B231" s="83">
        <v>1100709</v>
      </c>
    </row>
    <row r="232" spans="1:2" x14ac:dyDescent="0.3">
      <c r="A232" s="88" t="s">
        <v>71</v>
      </c>
      <c r="B232" s="83">
        <v>1100711</v>
      </c>
    </row>
    <row r="233" spans="1:2" x14ac:dyDescent="0.3">
      <c r="A233" s="88" t="s">
        <v>164</v>
      </c>
      <c r="B233" s="83">
        <v>1100715</v>
      </c>
    </row>
    <row r="234" spans="1:2" x14ac:dyDescent="0.3">
      <c r="A234" s="88" t="s">
        <v>143</v>
      </c>
      <c r="B234" s="83">
        <v>1100717</v>
      </c>
    </row>
    <row r="235" spans="1:2" x14ac:dyDescent="0.3">
      <c r="A235" s="88" t="s">
        <v>176</v>
      </c>
      <c r="B235" s="83">
        <v>1100718</v>
      </c>
    </row>
    <row r="236" spans="1:2" x14ac:dyDescent="0.3">
      <c r="A236" s="88" t="s">
        <v>115</v>
      </c>
      <c r="B236" s="83">
        <v>1100721</v>
      </c>
    </row>
    <row r="237" spans="1:2" x14ac:dyDescent="0.3">
      <c r="A237" s="88" t="s">
        <v>246</v>
      </c>
      <c r="B237" s="83">
        <v>1100723</v>
      </c>
    </row>
    <row r="238" spans="1:2" x14ac:dyDescent="0.3">
      <c r="A238" s="88" t="s">
        <v>237</v>
      </c>
      <c r="B238" s="83">
        <v>1100725</v>
      </c>
    </row>
    <row r="239" spans="1:2" x14ac:dyDescent="0.3">
      <c r="A239" s="88" t="s">
        <v>197</v>
      </c>
      <c r="B239" s="83">
        <v>1100727</v>
      </c>
    </row>
    <row r="240" spans="1:2" x14ac:dyDescent="0.3">
      <c r="A240" s="88" t="s">
        <v>199</v>
      </c>
      <c r="B240" s="83">
        <v>1100728</v>
      </c>
    </row>
    <row r="241" spans="1:2" x14ac:dyDescent="0.3">
      <c r="A241" s="88" t="s">
        <v>200</v>
      </c>
      <c r="B241" s="83">
        <v>1100730</v>
      </c>
    </row>
    <row r="242" spans="1:2" x14ac:dyDescent="0.3">
      <c r="A242" s="88" t="s">
        <v>192</v>
      </c>
      <c r="B242" s="83">
        <v>1100733</v>
      </c>
    </row>
    <row r="243" spans="1:2" x14ac:dyDescent="0.3">
      <c r="A243" s="88" t="s">
        <v>196</v>
      </c>
      <c r="B243" s="83">
        <v>1100734</v>
      </c>
    </row>
    <row r="244" spans="1:2" x14ac:dyDescent="0.3">
      <c r="A244" s="88" t="s">
        <v>149</v>
      </c>
      <c r="B244" s="83">
        <v>1100741</v>
      </c>
    </row>
    <row r="245" spans="1:2" x14ac:dyDescent="0.3">
      <c r="A245" s="88" t="s">
        <v>60</v>
      </c>
      <c r="B245" s="83">
        <v>1100742</v>
      </c>
    </row>
    <row r="246" spans="1:2" x14ac:dyDescent="0.3">
      <c r="A246" s="88" t="s">
        <v>112</v>
      </c>
      <c r="B246" s="83">
        <v>1100743</v>
      </c>
    </row>
    <row r="247" spans="1:2" x14ac:dyDescent="0.3">
      <c r="A247" s="88" t="s">
        <v>144</v>
      </c>
      <c r="B247" s="83">
        <v>1100744</v>
      </c>
    </row>
    <row r="248" spans="1:2" x14ac:dyDescent="0.3">
      <c r="A248" s="88" t="s">
        <v>380</v>
      </c>
      <c r="B248" s="83">
        <v>1100745</v>
      </c>
    </row>
    <row r="249" spans="1:2" x14ac:dyDescent="0.3">
      <c r="A249" s="88" t="s">
        <v>384</v>
      </c>
      <c r="B249" s="83">
        <v>1100746</v>
      </c>
    </row>
    <row r="250" spans="1:2" x14ac:dyDescent="0.3">
      <c r="A250" s="88" t="s">
        <v>229</v>
      </c>
      <c r="B250" s="83">
        <v>1100747</v>
      </c>
    </row>
    <row r="251" spans="1:2" x14ac:dyDescent="0.3">
      <c r="A251" s="88" t="s">
        <v>58</v>
      </c>
      <c r="B251" s="83">
        <v>1100751</v>
      </c>
    </row>
    <row r="252" spans="1:2" x14ac:dyDescent="0.3">
      <c r="A252" s="88" t="s">
        <v>87</v>
      </c>
      <c r="B252" s="83">
        <v>1100752</v>
      </c>
    </row>
    <row r="253" spans="1:2" x14ac:dyDescent="0.3">
      <c r="A253" s="88" t="s">
        <v>61</v>
      </c>
      <c r="B253" s="83">
        <v>1100753</v>
      </c>
    </row>
    <row r="254" spans="1:2" x14ac:dyDescent="0.3">
      <c r="A254" s="88" t="s">
        <v>216</v>
      </c>
      <c r="B254" s="83">
        <v>1100754</v>
      </c>
    </row>
    <row r="255" spans="1:2" x14ac:dyDescent="0.3">
      <c r="A255" s="88" t="s">
        <v>441</v>
      </c>
      <c r="B255" s="83">
        <v>1100757</v>
      </c>
    </row>
    <row r="256" spans="1:2" x14ac:dyDescent="0.3">
      <c r="A256" s="88" t="s">
        <v>116</v>
      </c>
      <c r="B256" s="83">
        <v>1100760</v>
      </c>
    </row>
    <row r="257" spans="1:2" x14ac:dyDescent="0.3">
      <c r="A257" s="88" t="s">
        <v>190</v>
      </c>
      <c r="B257" s="83">
        <v>1100761</v>
      </c>
    </row>
    <row r="258" spans="1:2" x14ac:dyDescent="0.3">
      <c r="A258" s="88" t="s">
        <v>170</v>
      </c>
      <c r="B258" s="83">
        <v>1100765</v>
      </c>
    </row>
    <row r="259" spans="1:2" x14ac:dyDescent="0.3">
      <c r="A259" s="88" t="s">
        <v>429</v>
      </c>
      <c r="B259" s="83">
        <v>1100768</v>
      </c>
    </row>
    <row r="260" spans="1:2" x14ac:dyDescent="0.3">
      <c r="A260" s="88" t="s">
        <v>238</v>
      </c>
      <c r="B260" s="83">
        <v>1100769</v>
      </c>
    </row>
    <row r="261" spans="1:2" x14ac:dyDescent="0.3">
      <c r="A261" s="88" t="s">
        <v>53</v>
      </c>
      <c r="B261" s="83">
        <v>1100771</v>
      </c>
    </row>
    <row r="262" spans="1:2" x14ac:dyDescent="0.3">
      <c r="A262" s="88" t="s">
        <v>65</v>
      </c>
      <c r="B262" s="83">
        <v>1100772</v>
      </c>
    </row>
    <row r="263" spans="1:2" x14ac:dyDescent="0.3">
      <c r="A263" s="88" t="s">
        <v>228</v>
      </c>
      <c r="B263" s="83">
        <v>1100773</v>
      </c>
    </row>
    <row r="264" spans="1:2" x14ac:dyDescent="0.3">
      <c r="A264" s="88" t="s">
        <v>122</v>
      </c>
      <c r="B264" s="83">
        <v>1100774</v>
      </c>
    </row>
    <row r="265" spans="1:2" x14ac:dyDescent="0.3">
      <c r="A265" s="88" t="s">
        <v>74</v>
      </c>
      <c r="B265" s="83">
        <v>1100776</v>
      </c>
    </row>
    <row r="266" spans="1:2" x14ac:dyDescent="0.3">
      <c r="A266" s="88" t="s">
        <v>338</v>
      </c>
      <c r="B266" s="83">
        <v>1100777</v>
      </c>
    </row>
    <row r="267" spans="1:2" x14ac:dyDescent="0.3">
      <c r="A267" s="88" t="s">
        <v>344</v>
      </c>
      <c r="B267" s="83">
        <v>1100779</v>
      </c>
    </row>
    <row r="268" spans="1:2" x14ac:dyDescent="0.3">
      <c r="A268" s="88" t="s">
        <v>129</v>
      </c>
      <c r="B268" s="83">
        <v>1100780</v>
      </c>
    </row>
    <row r="269" spans="1:2" x14ac:dyDescent="0.3">
      <c r="A269" s="88" t="s">
        <v>165</v>
      </c>
      <c r="B269" s="83">
        <v>1100781</v>
      </c>
    </row>
    <row r="270" spans="1:2" x14ac:dyDescent="0.3">
      <c r="A270" s="88" t="s">
        <v>167</v>
      </c>
      <c r="B270" s="83">
        <v>1100782</v>
      </c>
    </row>
    <row r="271" spans="1:2" x14ac:dyDescent="0.3">
      <c r="A271" s="88" t="s">
        <v>182</v>
      </c>
      <c r="B271" s="83">
        <v>1100783</v>
      </c>
    </row>
    <row r="272" spans="1:2" x14ac:dyDescent="0.3">
      <c r="A272" s="88" t="s">
        <v>220</v>
      </c>
      <c r="B272" s="83">
        <v>1100784</v>
      </c>
    </row>
    <row r="273" spans="1:2" x14ac:dyDescent="0.3">
      <c r="A273" s="88" t="s">
        <v>387</v>
      </c>
      <c r="B273" s="83">
        <v>1100785</v>
      </c>
    </row>
    <row r="274" spans="1:2" x14ac:dyDescent="0.3">
      <c r="A274" s="88" t="s">
        <v>391</v>
      </c>
      <c r="B274" s="83">
        <v>1100786</v>
      </c>
    </row>
    <row r="275" spans="1:2" x14ac:dyDescent="0.3">
      <c r="A275" s="88" t="s">
        <v>396</v>
      </c>
      <c r="B275" s="83">
        <v>1100787</v>
      </c>
    </row>
    <row r="276" spans="1:2" x14ac:dyDescent="0.3">
      <c r="A276" s="88" t="s">
        <v>385</v>
      </c>
      <c r="B276" s="83">
        <v>1100789</v>
      </c>
    </row>
    <row r="277" spans="1:2" x14ac:dyDescent="0.3">
      <c r="A277" s="88" t="s">
        <v>340</v>
      </c>
      <c r="B277" s="83">
        <v>1100790</v>
      </c>
    </row>
    <row r="278" spans="1:2" x14ac:dyDescent="0.3">
      <c r="A278" s="88" t="s">
        <v>390</v>
      </c>
      <c r="B278" s="83">
        <v>1100791</v>
      </c>
    </row>
    <row r="279" spans="1:2" x14ac:dyDescent="0.3">
      <c r="A279" s="88" t="s">
        <v>98</v>
      </c>
      <c r="B279" s="83">
        <v>1100792</v>
      </c>
    </row>
    <row r="280" spans="1:2" x14ac:dyDescent="0.3">
      <c r="A280" s="88" t="s">
        <v>138</v>
      </c>
      <c r="B280" s="83">
        <v>1100793</v>
      </c>
    </row>
    <row r="281" spans="1:2" x14ac:dyDescent="0.3">
      <c r="A281" s="88" t="s">
        <v>354</v>
      </c>
      <c r="B281" s="83">
        <v>1100794</v>
      </c>
    </row>
    <row r="282" spans="1:2" x14ac:dyDescent="0.3">
      <c r="A282" s="88" t="s">
        <v>156</v>
      </c>
      <c r="B282" s="83">
        <v>1100795</v>
      </c>
    </row>
    <row r="283" spans="1:2" x14ac:dyDescent="0.3">
      <c r="A283" s="88" t="s">
        <v>163</v>
      </c>
      <c r="B283" s="83">
        <v>1100796</v>
      </c>
    </row>
    <row r="284" spans="1:2" x14ac:dyDescent="0.3">
      <c r="A284" s="88" t="s">
        <v>211</v>
      </c>
      <c r="B284" s="83">
        <v>1100797</v>
      </c>
    </row>
    <row r="285" spans="1:2" x14ac:dyDescent="0.3">
      <c r="A285" s="88" t="s">
        <v>397</v>
      </c>
      <c r="B285" s="83">
        <v>1100798</v>
      </c>
    </row>
    <row r="286" spans="1:2" x14ac:dyDescent="0.3">
      <c r="A286" s="88" t="s">
        <v>247</v>
      </c>
      <c r="B286" s="83">
        <v>1100799</v>
      </c>
    </row>
    <row r="287" spans="1:2" x14ac:dyDescent="0.3">
      <c r="A287" s="88" t="s">
        <v>381</v>
      </c>
      <c r="B287" s="83">
        <v>1100800</v>
      </c>
    </row>
    <row r="288" spans="1:2" x14ac:dyDescent="0.3">
      <c r="A288" s="88" t="s">
        <v>235</v>
      </c>
      <c r="B288" s="83">
        <v>1100801</v>
      </c>
    </row>
    <row r="289" spans="1:2" x14ac:dyDescent="0.3">
      <c r="A289" s="88" t="s">
        <v>225</v>
      </c>
      <c r="B289" s="83">
        <v>1100802</v>
      </c>
    </row>
    <row r="290" spans="1:2" x14ac:dyDescent="0.3">
      <c r="A290" s="88" t="s">
        <v>350</v>
      </c>
      <c r="B290" s="83">
        <v>1100805</v>
      </c>
    </row>
    <row r="291" spans="1:2" x14ac:dyDescent="0.3">
      <c r="A291" s="88" t="s">
        <v>81</v>
      </c>
      <c r="B291" s="83">
        <v>1100807</v>
      </c>
    </row>
    <row r="292" spans="1:2" x14ac:dyDescent="0.3">
      <c r="A292" s="88" t="s">
        <v>386</v>
      </c>
      <c r="B292" s="83">
        <v>1100809</v>
      </c>
    </row>
    <row r="293" spans="1:2" x14ac:dyDescent="0.3">
      <c r="A293" s="88" t="s">
        <v>73</v>
      </c>
      <c r="B293" s="83">
        <v>1100810</v>
      </c>
    </row>
    <row r="294" spans="1:2" x14ac:dyDescent="0.3">
      <c r="A294" s="88" t="s">
        <v>92</v>
      </c>
      <c r="B294" s="83">
        <v>1100811</v>
      </c>
    </row>
    <row r="295" spans="1:2" x14ac:dyDescent="0.3">
      <c r="A295" s="88" t="s">
        <v>255</v>
      </c>
      <c r="B295" s="83">
        <v>1100812</v>
      </c>
    </row>
    <row r="296" spans="1:2" x14ac:dyDescent="0.3">
      <c r="A296" s="88" t="s">
        <v>276</v>
      </c>
      <c r="B296" s="83">
        <v>1100813</v>
      </c>
    </row>
    <row r="297" spans="1:2" x14ac:dyDescent="0.3">
      <c r="A297" s="88" t="s">
        <v>368</v>
      </c>
      <c r="B297" s="83">
        <v>1100816</v>
      </c>
    </row>
    <row r="298" spans="1:2" x14ac:dyDescent="0.3">
      <c r="A298" s="88" t="s">
        <v>372</v>
      </c>
      <c r="B298" s="83">
        <v>1100817</v>
      </c>
    </row>
    <row r="299" spans="1:2" x14ac:dyDescent="0.3">
      <c r="A299" s="88" t="s">
        <v>331</v>
      </c>
      <c r="B299" s="83">
        <v>1100818</v>
      </c>
    </row>
    <row r="300" spans="1:2" x14ac:dyDescent="0.3">
      <c r="A300" s="88" t="s">
        <v>121</v>
      </c>
      <c r="B300" s="83">
        <v>1100820</v>
      </c>
    </row>
    <row r="301" spans="1:2" x14ac:dyDescent="0.3">
      <c r="A301" s="88" t="s">
        <v>345</v>
      </c>
      <c r="B301" s="83">
        <v>1100821</v>
      </c>
    </row>
    <row r="302" spans="1:2" x14ac:dyDescent="0.3">
      <c r="A302" s="88" t="s">
        <v>162</v>
      </c>
      <c r="B302" s="83">
        <v>1100822</v>
      </c>
    </row>
    <row r="303" spans="1:2" x14ac:dyDescent="0.3">
      <c r="A303" s="88" t="s">
        <v>356</v>
      </c>
      <c r="B303" s="83">
        <v>1100823</v>
      </c>
    </row>
    <row r="304" spans="1:2" x14ac:dyDescent="0.3">
      <c r="A304" s="88" t="s">
        <v>364</v>
      </c>
      <c r="B304" s="83">
        <v>1100824</v>
      </c>
    </row>
    <row r="305" spans="1:2" x14ac:dyDescent="0.3">
      <c r="A305" s="88" t="s">
        <v>370</v>
      </c>
      <c r="B305" s="83">
        <v>1100825</v>
      </c>
    </row>
    <row r="306" spans="1:2" x14ac:dyDescent="0.3">
      <c r="A306" s="88" t="s">
        <v>460</v>
      </c>
      <c r="B306" s="83">
        <v>1100826</v>
      </c>
    </row>
    <row r="307" spans="1:2" x14ac:dyDescent="0.3">
      <c r="A307" s="88" t="s">
        <v>245</v>
      </c>
      <c r="B307" s="83">
        <v>1100829</v>
      </c>
    </row>
    <row r="308" spans="1:2" x14ac:dyDescent="0.3">
      <c r="A308" s="88" t="s">
        <v>227</v>
      </c>
      <c r="B308" s="83">
        <v>1100833</v>
      </c>
    </row>
    <row r="309" spans="1:2" x14ac:dyDescent="0.3">
      <c r="A309" s="88" t="s">
        <v>486</v>
      </c>
      <c r="B309" s="83">
        <v>1100834</v>
      </c>
    </row>
    <row r="310" spans="1:2" x14ac:dyDescent="0.3">
      <c r="A310" s="88" t="s">
        <v>472</v>
      </c>
      <c r="B310" s="83">
        <v>1100836</v>
      </c>
    </row>
    <row r="311" spans="1:2" x14ac:dyDescent="0.3">
      <c r="A311" s="88" t="s">
        <v>378</v>
      </c>
      <c r="B311" s="83">
        <v>1100837</v>
      </c>
    </row>
    <row r="312" spans="1:2" x14ac:dyDescent="0.3">
      <c r="A312" s="88" t="s">
        <v>335</v>
      </c>
      <c r="B312" s="83">
        <v>1100839</v>
      </c>
    </row>
    <row r="313" spans="1:2" x14ac:dyDescent="0.3">
      <c r="A313" s="88" t="s">
        <v>337</v>
      </c>
      <c r="B313" s="83">
        <v>1100840</v>
      </c>
    </row>
    <row r="314" spans="1:2" x14ac:dyDescent="0.3">
      <c r="A314" s="88" t="s">
        <v>339</v>
      </c>
      <c r="B314" s="83">
        <v>1100841</v>
      </c>
    </row>
    <row r="315" spans="1:2" x14ac:dyDescent="0.3">
      <c r="A315" s="88" t="s">
        <v>351</v>
      </c>
      <c r="B315" s="83">
        <v>1100842</v>
      </c>
    </row>
    <row r="316" spans="1:2" x14ac:dyDescent="0.3">
      <c r="A316" s="88" t="s">
        <v>377</v>
      </c>
      <c r="B316" s="83">
        <v>1100843</v>
      </c>
    </row>
    <row r="317" spans="1:2" x14ac:dyDescent="0.3">
      <c r="A317" s="88" t="s">
        <v>336</v>
      </c>
      <c r="B317" s="83">
        <v>1100846</v>
      </c>
    </row>
    <row r="318" spans="1:2" x14ac:dyDescent="0.3">
      <c r="A318" s="88" t="s">
        <v>349</v>
      </c>
      <c r="B318" s="83">
        <v>1100847</v>
      </c>
    </row>
    <row r="319" spans="1:2" x14ac:dyDescent="0.3">
      <c r="A319" s="88" t="s">
        <v>392</v>
      </c>
      <c r="B319" s="83">
        <v>1100848</v>
      </c>
    </row>
    <row r="320" spans="1:2" x14ac:dyDescent="0.3">
      <c r="A320" s="88" t="s">
        <v>375</v>
      </c>
      <c r="B320" s="83">
        <v>1100850</v>
      </c>
    </row>
    <row r="321" spans="1:2" x14ac:dyDescent="0.3">
      <c r="A321" s="88" t="s">
        <v>499</v>
      </c>
      <c r="B321" s="83">
        <v>1100851</v>
      </c>
    </row>
    <row r="322" spans="1:2" x14ac:dyDescent="0.3">
      <c r="A322" s="88" t="s">
        <v>374</v>
      </c>
      <c r="B322" s="83">
        <v>1100852</v>
      </c>
    </row>
    <row r="323" spans="1:2" x14ac:dyDescent="0.3">
      <c r="A323" s="88" t="s">
        <v>388</v>
      </c>
      <c r="B323" s="83">
        <v>1100853</v>
      </c>
    </row>
    <row r="324" spans="1:2" x14ac:dyDescent="0.3">
      <c r="A324" s="88" t="s">
        <v>393</v>
      </c>
      <c r="B324" s="83">
        <v>1100854</v>
      </c>
    </row>
    <row r="325" spans="1:2" x14ac:dyDescent="0.3">
      <c r="A325" s="88" t="s">
        <v>398</v>
      </c>
      <c r="B325" s="83">
        <v>1100855</v>
      </c>
    </row>
    <row r="326" spans="1:2" x14ac:dyDescent="0.3">
      <c r="A326" s="88" t="s">
        <v>366</v>
      </c>
      <c r="B326" s="83">
        <v>1100856</v>
      </c>
    </row>
    <row r="327" spans="1:2" x14ac:dyDescent="0.3">
      <c r="A327" s="88" t="s">
        <v>434</v>
      </c>
      <c r="B327" s="83">
        <v>1100858</v>
      </c>
    </row>
    <row r="328" spans="1:2" x14ac:dyDescent="0.3">
      <c r="A328" s="88" t="s">
        <v>489</v>
      </c>
      <c r="B328" s="83">
        <v>1100861</v>
      </c>
    </row>
    <row r="329" spans="1:2" x14ac:dyDescent="0.3">
      <c r="A329" s="88" t="s">
        <v>453</v>
      </c>
      <c r="B329" s="83">
        <v>1100863</v>
      </c>
    </row>
    <row r="330" spans="1:2" x14ac:dyDescent="0.3">
      <c r="A330" s="88" t="s">
        <v>466</v>
      </c>
      <c r="B330" s="83">
        <v>1100864</v>
      </c>
    </row>
    <row r="331" spans="1:2" x14ac:dyDescent="0.3">
      <c r="A331" s="88" t="s">
        <v>440</v>
      </c>
      <c r="B331" s="83">
        <v>1100865</v>
      </c>
    </row>
    <row r="332" spans="1:2" x14ac:dyDescent="0.3">
      <c r="A332" s="88" t="s">
        <v>447</v>
      </c>
      <c r="B332" s="83">
        <v>1100866</v>
      </c>
    </row>
    <row r="333" spans="1:2" x14ac:dyDescent="0.3">
      <c r="A333" s="88" t="s">
        <v>455</v>
      </c>
      <c r="B333" s="83">
        <v>1100867</v>
      </c>
    </row>
    <row r="334" spans="1:2" x14ac:dyDescent="0.3">
      <c r="A334" s="88" t="s">
        <v>458</v>
      </c>
      <c r="B334" s="83">
        <v>1100868</v>
      </c>
    </row>
    <row r="335" spans="1:2" x14ac:dyDescent="0.3">
      <c r="A335" s="88" t="s">
        <v>444</v>
      </c>
      <c r="B335" s="83">
        <v>1100869</v>
      </c>
    </row>
    <row r="336" spans="1:2" x14ac:dyDescent="0.3">
      <c r="A336" s="88" t="s">
        <v>481</v>
      </c>
      <c r="B336" s="83">
        <v>1100870</v>
      </c>
    </row>
    <row r="337" spans="1:2" x14ac:dyDescent="0.3">
      <c r="A337" s="88" t="s">
        <v>456</v>
      </c>
      <c r="B337" s="83">
        <v>1100871</v>
      </c>
    </row>
    <row r="338" spans="1:2" x14ac:dyDescent="0.3">
      <c r="A338" s="88" t="s">
        <v>448</v>
      </c>
      <c r="B338" s="83">
        <v>1100872</v>
      </c>
    </row>
    <row r="339" spans="1:2" x14ac:dyDescent="0.3">
      <c r="A339" s="88" t="s">
        <v>426</v>
      </c>
      <c r="B339" s="83">
        <v>1100873</v>
      </c>
    </row>
    <row r="340" spans="1:2" x14ac:dyDescent="0.3">
      <c r="A340" s="88" t="s">
        <v>437</v>
      </c>
      <c r="B340" s="83">
        <v>1100874</v>
      </c>
    </row>
    <row r="341" spans="1:2" x14ac:dyDescent="0.3">
      <c r="A341" s="88" t="s">
        <v>446</v>
      </c>
      <c r="B341" s="83">
        <v>1100875</v>
      </c>
    </row>
    <row r="342" spans="1:2" x14ac:dyDescent="0.3">
      <c r="A342" s="88" t="s">
        <v>474</v>
      </c>
      <c r="B342" s="83">
        <v>1100876</v>
      </c>
    </row>
    <row r="343" spans="1:2" x14ac:dyDescent="0.3">
      <c r="A343" s="88" t="s">
        <v>420</v>
      </c>
      <c r="B343" s="83">
        <v>1100877</v>
      </c>
    </row>
    <row r="344" spans="1:2" x14ac:dyDescent="0.3">
      <c r="A344" s="88" t="s">
        <v>451</v>
      </c>
      <c r="B344" s="83">
        <v>1100878</v>
      </c>
    </row>
    <row r="345" spans="1:2" x14ac:dyDescent="0.3">
      <c r="A345" s="88" t="s">
        <v>427</v>
      </c>
      <c r="B345" s="83">
        <v>1100879</v>
      </c>
    </row>
    <row r="346" spans="1:2" x14ac:dyDescent="0.3">
      <c r="A346" s="88" t="s">
        <v>435</v>
      </c>
      <c r="B346" s="83">
        <v>1100880</v>
      </c>
    </row>
    <row r="347" spans="1:2" x14ac:dyDescent="0.3">
      <c r="A347" s="88" t="s">
        <v>439</v>
      </c>
      <c r="B347" s="83">
        <v>1100881</v>
      </c>
    </row>
    <row r="348" spans="1:2" x14ac:dyDescent="0.3">
      <c r="A348" s="88" t="s">
        <v>419</v>
      </c>
      <c r="B348" s="83">
        <v>1100882</v>
      </c>
    </row>
    <row r="349" spans="1:2" x14ac:dyDescent="0.3">
      <c r="A349" s="88" t="s">
        <v>465</v>
      </c>
      <c r="B349" s="83">
        <v>1100883</v>
      </c>
    </row>
    <row r="350" spans="1:2" x14ac:dyDescent="0.3">
      <c r="A350" s="88" t="s">
        <v>423</v>
      </c>
      <c r="B350" s="83">
        <v>1100884</v>
      </c>
    </row>
    <row r="351" spans="1:2" x14ac:dyDescent="0.3">
      <c r="A351" s="88" t="s">
        <v>445</v>
      </c>
      <c r="B351" s="83">
        <v>1100885</v>
      </c>
    </row>
    <row r="352" spans="1:2" x14ac:dyDescent="0.3">
      <c r="A352" s="88" t="s">
        <v>483</v>
      </c>
      <c r="B352" s="83">
        <v>1100886</v>
      </c>
    </row>
    <row r="353" spans="1:2" x14ac:dyDescent="0.3">
      <c r="A353" s="88" t="s">
        <v>467</v>
      </c>
      <c r="B353" s="83">
        <v>1100887</v>
      </c>
    </row>
    <row r="354" spans="1:2" x14ac:dyDescent="0.3">
      <c r="A354" s="88" t="s">
        <v>476</v>
      </c>
      <c r="B354" s="83">
        <v>1100888</v>
      </c>
    </row>
    <row r="355" spans="1:2" x14ac:dyDescent="0.3">
      <c r="A355" s="88" t="s">
        <v>450</v>
      </c>
      <c r="B355" s="83">
        <v>1100889</v>
      </c>
    </row>
    <row r="356" spans="1:2" x14ac:dyDescent="0.3">
      <c r="A356" s="88" t="s">
        <v>459</v>
      </c>
      <c r="B356" s="83">
        <v>1100890</v>
      </c>
    </row>
    <row r="357" spans="1:2" x14ac:dyDescent="0.3">
      <c r="A357" s="88" t="s">
        <v>461</v>
      </c>
      <c r="B357" s="83">
        <v>1100891</v>
      </c>
    </row>
    <row r="358" spans="1:2" x14ac:dyDescent="0.3">
      <c r="A358" s="88" t="s">
        <v>425</v>
      </c>
      <c r="B358" s="83">
        <v>1100892</v>
      </c>
    </row>
    <row r="359" spans="1:2" x14ac:dyDescent="0.3">
      <c r="A359" s="88" t="s">
        <v>488</v>
      </c>
      <c r="B359" s="83">
        <v>1100893</v>
      </c>
    </row>
    <row r="360" spans="1:2" x14ac:dyDescent="0.3">
      <c r="A360" s="88" t="s">
        <v>469</v>
      </c>
      <c r="B360" s="83">
        <v>1100894</v>
      </c>
    </row>
    <row r="361" spans="1:2" x14ac:dyDescent="0.3">
      <c r="A361" s="88" t="s">
        <v>477</v>
      </c>
      <c r="B361" s="83">
        <v>1100895</v>
      </c>
    </row>
    <row r="362" spans="1:2" x14ac:dyDescent="0.3">
      <c r="A362" s="88" t="s">
        <v>430</v>
      </c>
      <c r="B362" s="83">
        <v>1100896</v>
      </c>
    </row>
    <row r="363" spans="1:2" x14ac:dyDescent="0.3">
      <c r="A363" s="88" t="s">
        <v>484</v>
      </c>
      <c r="B363" s="83">
        <v>1100897</v>
      </c>
    </row>
    <row r="364" spans="1:2" x14ac:dyDescent="0.3">
      <c r="A364" s="88" t="s">
        <v>487</v>
      </c>
      <c r="B364" s="83">
        <v>1100898</v>
      </c>
    </row>
    <row r="365" spans="1:2" x14ac:dyDescent="0.3">
      <c r="A365" s="88" t="s">
        <v>471</v>
      </c>
      <c r="B365" s="83">
        <v>1100899</v>
      </c>
    </row>
    <row r="366" spans="1:2" x14ac:dyDescent="0.3">
      <c r="A366" s="88" t="s">
        <v>478</v>
      </c>
      <c r="B366" s="83">
        <v>1100900</v>
      </c>
    </row>
    <row r="367" spans="1:2" x14ac:dyDescent="0.3">
      <c r="A367" s="88" t="s">
        <v>452</v>
      </c>
      <c r="B367" s="83">
        <v>1100901</v>
      </c>
    </row>
    <row r="368" spans="1:2" x14ac:dyDescent="0.3">
      <c r="A368" s="88" t="s">
        <v>492</v>
      </c>
      <c r="B368" s="83">
        <v>1100902</v>
      </c>
    </row>
    <row r="369" spans="1:2" x14ac:dyDescent="0.3">
      <c r="A369" s="88" t="s">
        <v>473</v>
      </c>
      <c r="B369" s="83">
        <v>1100903</v>
      </c>
    </row>
    <row r="370" spans="1:2" x14ac:dyDescent="0.3">
      <c r="A370" s="88" t="s">
        <v>482</v>
      </c>
      <c r="B370" s="83">
        <v>1100904</v>
      </c>
    </row>
    <row r="371" spans="1:2" x14ac:dyDescent="0.3">
      <c r="A371" s="88" t="s">
        <v>463</v>
      </c>
      <c r="B371" s="83">
        <v>1100905</v>
      </c>
    </row>
    <row r="372" spans="1:2" x14ac:dyDescent="0.3">
      <c r="A372" s="88" t="s">
        <v>457</v>
      </c>
      <c r="B372" s="83">
        <v>1100906</v>
      </c>
    </row>
    <row r="373" spans="1:2" x14ac:dyDescent="0.3">
      <c r="A373" s="88" t="s">
        <v>421</v>
      </c>
      <c r="B373" s="83">
        <v>1100907</v>
      </c>
    </row>
    <row r="374" spans="1:2" x14ac:dyDescent="0.3">
      <c r="A374" s="88" t="s">
        <v>436</v>
      </c>
      <c r="B374" s="83">
        <v>1100908</v>
      </c>
    </row>
    <row r="375" spans="1:2" x14ac:dyDescent="0.3">
      <c r="A375" s="88" t="s">
        <v>485</v>
      </c>
      <c r="B375" s="83">
        <v>1100909</v>
      </c>
    </row>
    <row r="376" spans="1:2" x14ac:dyDescent="0.3">
      <c r="A376" s="89" t="s">
        <v>500</v>
      </c>
      <c r="B376" s="84">
        <v>1100910</v>
      </c>
    </row>
    <row r="377" spans="1:2" x14ac:dyDescent="0.3">
      <c r="A377" s="90" t="s">
        <v>501</v>
      </c>
      <c r="B377" s="85">
        <v>1100911</v>
      </c>
    </row>
    <row r="378" spans="1:2" x14ac:dyDescent="0.3">
      <c r="A378" s="90" t="s">
        <v>502</v>
      </c>
      <c r="B378" s="85">
        <v>1100912</v>
      </c>
    </row>
    <row r="379" spans="1:2" x14ac:dyDescent="0.3">
      <c r="A379" s="90" t="s">
        <v>503</v>
      </c>
      <c r="B379" s="85">
        <v>1100913</v>
      </c>
    </row>
    <row r="380" spans="1:2" x14ac:dyDescent="0.3">
      <c r="A380" s="90" t="s">
        <v>504</v>
      </c>
      <c r="B380" s="85">
        <v>1100914</v>
      </c>
    </row>
    <row r="381" spans="1:2" x14ac:dyDescent="0.3">
      <c r="A381" s="90" t="s">
        <v>505</v>
      </c>
      <c r="B381" s="85">
        <v>1100915</v>
      </c>
    </row>
    <row r="382" spans="1:2" x14ac:dyDescent="0.3">
      <c r="A382" s="90" t="s">
        <v>506</v>
      </c>
      <c r="B382" s="85">
        <v>1100916</v>
      </c>
    </row>
    <row r="383" spans="1:2" x14ac:dyDescent="0.3">
      <c r="A383" s="90" t="s">
        <v>507</v>
      </c>
      <c r="B383" s="85">
        <v>1100917</v>
      </c>
    </row>
    <row r="384" spans="1:2" x14ac:dyDescent="0.3">
      <c r="A384" s="90" t="s">
        <v>508</v>
      </c>
      <c r="B384" s="85">
        <v>1100918</v>
      </c>
    </row>
    <row r="385" spans="1:2" x14ac:dyDescent="0.3">
      <c r="A385" s="91" t="s">
        <v>509</v>
      </c>
      <c r="B385" s="86">
        <v>1100919</v>
      </c>
    </row>
    <row r="386" spans="1:2" x14ac:dyDescent="0.3">
      <c r="A386" s="90" t="s">
        <v>510</v>
      </c>
      <c r="B386" s="85">
        <v>1100920</v>
      </c>
    </row>
    <row r="387" spans="1:2" x14ac:dyDescent="0.3">
      <c r="A387" s="92" t="s">
        <v>511</v>
      </c>
      <c r="B387" s="87">
        <v>1100921</v>
      </c>
    </row>
    <row r="388" spans="1:2" x14ac:dyDescent="0.3">
      <c r="A388" s="75" t="s">
        <v>512</v>
      </c>
      <c r="B388" s="75">
        <v>1100922</v>
      </c>
    </row>
    <row r="389" spans="1:2" x14ac:dyDescent="0.3">
      <c r="A389" s="92" t="s">
        <v>513</v>
      </c>
      <c r="B389" s="87">
        <v>1100923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Missouri Cover</vt:lpstr>
      <vt:lpstr>Schedule 1</vt:lpstr>
      <vt:lpstr>Schedule 3PC</vt:lpstr>
      <vt:lpstr>Schedule 20PC</vt:lpstr>
      <vt:lpstr>Schedule 22PC </vt:lpstr>
      <vt:lpstr>Company Name</vt:lpstr>
      <vt:lpstr>'Schedule 22PC 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Schad, Rosella</dc:creator>
  <cp:lastModifiedBy>Chari, Peter</cp:lastModifiedBy>
  <dcterms:created xsi:type="dcterms:W3CDTF">2019-01-16T23:49:56Z</dcterms:created>
  <dcterms:modified xsi:type="dcterms:W3CDTF">2024-12-05T18:00:24Z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2023-11-29T14:17:32Z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831ecdf9-06f4-49a9-9b3e-32a7eac7ca52</vt:lpwstr>
  </property>
  <property fmtid="{D5CDD505-2E9C-101B-9397-08002B2CF9AE}" pid="7" name="MSIP_Label_defa4170-0d19-0005-0004-bc88714345d2_ActionId">
    <vt:lpwstr>9e812145-b943-4372-a443-51f468a23c00</vt:lpwstr>
  </property>
  <property fmtid="{D5CDD505-2E9C-101B-9397-08002B2CF9AE}" pid="8" name="MSIP_Label_defa4170-0d19-0005-0004-bc88714345d2_ContentBits">
    <vt:lpwstr>0</vt:lpwstr>
  </property>
</Properties>
</file>