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99E29C27-7857-4E14-ADF5-048A29124DC7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Missouri Cover" sheetId="1" r:id="rId1"/>
    <sheet name="Form 12" sheetId="7" r:id="rId2"/>
    <sheet name="Schedule 3CA" sheetId="3" r:id="rId3"/>
    <sheet name="Schedule 20CA" sheetId="4" r:id="rId4"/>
    <sheet name="Company Name" sheetId="6" state="hidden" r:id="rId5"/>
  </sheets>
  <externalReferences>
    <externalReference r:id="rId6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1" l="1"/>
  <c r="A10" i="7"/>
  <c r="A10" i="3"/>
  <c r="M10" i="7" l="1"/>
  <c r="M10" i="3"/>
  <c r="E8" i="3"/>
  <c r="D8" i="4" l="1"/>
  <c r="E8" i="7"/>
  <c r="A10" i="4"/>
  <c r="M10" i="4" l="1"/>
  <c r="M27" i="3" l="1"/>
  <c r="Q26" i="3"/>
  <c r="Q25" i="3"/>
  <c r="Q24" i="3"/>
  <c r="Q23" i="3"/>
  <c r="Q22" i="3"/>
  <c r="R15" i="3"/>
  <c r="Q27" i="3" l="1"/>
  <c r="AX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wrighr</author>
  </authors>
  <commentList>
    <comment ref="A10" authorId="0" shapeId="0" xr:uid="{00000000-0006-0000-0200-000001000000}">
      <text>
        <r>
          <rPr>
            <sz val="9"/>
            <color indexed="81"/>
            <rFont val="Tahoma"/>
            <family val="2"/>
          </rPr>
          <t>Company Name entry here will be repeated to all following schedules.</t>
        </r>
      </text>
    </comment>
    <comment ref="M10" authorId="0" shapeId="0" xr:uid="{00000000-0006-0000-0200-000002000000}">
      <text>
        <r>
          <rPr>
            <sz val="9"/>
            <color indexed="81"/>
            <rFont val="Tahoma"/>
            <family val="2"/>
          </rPr>
          <t>Account Number entry here will be repeated to all following schedules.</t>
        </r>
      </text>
    </comment>
  </commentList>
</comments>
</file>

<file path=xl/sharedStrings.xml><?xml version="1.0" encoding="utf-8"?>
<sst xmlns="http://schemas.openxmlformats.org/spreadsheetml/2006/main" count="344" uniqueCount="315">
  <si>
    <t>TAX YEAR</t>
  </si>
  <si>
    <t>Company Name:</t>
  </si>
  <si>
    <t>Company Account Number:</t>
  </si>
  <si>
    <t/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</si>
  <si>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</si>
  <si>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</si>
  <si>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</si>
  <si>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</si>
  <si>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</si>
  <si>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</si>
  <si>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Account Number:</t>
  </si>
  <si>
    <t xml:space="preserve">Schedule 3CA </t>
  </si>
  <si>
    <t xml:space="preserve">Commercial Aircraft </t>
  </si>
  <si>
    <t>Supplemental Information</t>
  </si>
  <si>
    <t>A.</t>
  </si>
  <si>
    <t>COMMERCIAL AIRCRAFT OWNED BY AIRLINES (CAOBA)
and
COMMERCIAL AIRCRAFT OWNED BY OTHERS (CAOBO)</t>
  </si>
  <si>
    <t>ALLOCATION TO MISSOURI</t>
  </si>
  <si>
    <t>MISSOURI</t>
  </si>
  <si>
    <t>SYSTEM</t>
  </si>
  <si>
    <t>ALLOCATION (%)</t>
  </si>
  <si>
    <t>Fleet Number:</t>
  </si>
  <si>
    <t>Aircraft Miles Flown:</t>
  </si>
  <si>
    <t>B.</t>
  </si>
  <si>
    <t>COMMERCIAL AIRCRAFT OWNED BY AIRLINES (CAOBA)</t>
  </si>
  <si>
    <t>Enter an "X" if Filing as an Airline Company</t>
  </si>
  <si>
    <t>List Below:  Airports and Locations in Missouri with Arrivals and Departures for Apportionment to Missouri Counties.</t>
  </si>
  <si>
    <t>LINE
 NO.</t>
  </si>
  <si>
    <t>COUNTY</t>
  </si>
  <si>
    <t>AIRPORT FAA CODE *</t>
  </si>
  <si>
    <t>ARRIVALS AND
DEPARTURES</t>
  </si>
  <si>
    <t>Total:</t>
  </si>
  <si>
    <t>*  For Arrivals and Departures other than at Airports, i.e., Helicopter Pads:  
Provide the Helicopter Pad Identifier and Physical Address, with Zip Code, in each County.</t>
  </si>
  <si>
    <t>C.</t>
  </si>
  <si>
    <t>COMMERCIAL AIRCRAFT OWNED BY  OTHERS (CAOBO)</t>
  </si>
  <si>
    <t>Enter an "X" if Owner is an Individual</t>
  </si>
  <si>
    <t>Enter an "X" if Owner is a Corporation</t>
  </si>
  <si>
    <t>List Below:  the Airport Location Information for Apportionment to a Missouri County **</t>
  </si>
  <si>
    <t>AIRPORT FAA CODE</t>
  </si>
  <si>
    <t>** Aircraft MUST be declared on a personal property list filed with the County Assessor and, in addition, a
   "Commercial Aircraft" Claim MUST be made to the County Assessor before submitting Schedule 3CA.</t>
  </si>
  <si>
    <t>Schedule 3CA.xlsx</t>
  </si>
  <si>
    <t xml:space="preserve">Schedule 20CA </t>
  </si>
  <si>
    <t xml:space="preserve">Inventory </t>
  </si>
  <si>
    <t>LINE 
NO.</t>
  </si>
  <si>
    <t>FLEET
NUMBER</t>
  </si>
  <si>
    <t>MAKE</t>
  </si>
  <si>
    <t>MODEL</t>
  </si>
  <si>
    <t>YEAR</t>
  </si>
  <si>
    <t>AIRCRAFT 
SERIAL NUMBER</t>
  </si>
  <si>
    <t>AIRCRAFT 
TAIL NUMBER</t>
  </si>
  <si>
    <t>Schedule 20CA.xlsx</t>
  </si>
  <si>
    <t>NEW COMPANY - CAOBO</t>
  </si>
  <si>
    <t>1200XXX</t>
  </si>
  <si>
    <t>1637 N Warson Aviation, LLC</t>
  </si>
  <si>
    <t>2TS, LLC</t>
  </si>
  <si>
    <t>3826-KS Aviation, LLC</t>
  </si>
  <si>
    <t>650 Leasing, LLC</t>
  </si>
  <si>
    <t>A &amp; S Aviation, LLC</t>
  </si>
  <si>
    <t>AAM Aeromed, LLC</t>
  </si>
  <si>
    <t>Advisors Aviation, LLC</t>
  </si>
  <si>
    <t>Air Clayco, Inc</t>
  </si>
  <si>
    <t>Amazn Leasn, Inc</t>
  </si>
  <si>
    <t>Amy's Aircraft Services</t>
  </si>
  <si>
    <t>APLUX, LLC</t>
  </si>
  <si>
    <t>Arch Resources, Inc</t>
  </si>
  <si>
    <t>Astra Partners, LLC</t>
  </si>
  <si>
    <t>Avientur, LLC</t>
  </si>
  <si>
    <t>Bass Pro, LLC</t>
  </si>
  <si>
    <t>Belden, Inc</t>
  </si>
  <si>
    <t>Bernard Bargfrede Trust</t>
  </si>
  <si>
    <t>Big River Aviation, LLC</t>
  </si>
  <si>
    <t>Bonanza A36, LLC</t>
  </si>
  <si>
    <t>BriCal Enterprises, LLC</t>
  </si>
  <si>
    <t>Burcham Rentals, Inc</t>
  </si>
  <si>
    <t>CA Leasing Corporation</t>
  </si>
  <si>
    <t>CDP Aviation, LLP</t>
  </si>
  <si>
    <t>Centurion Investments, Inc dba AVMATS</t>
  </si>
  <si>
    <t>Cequel III</t>
  </si>
  <si>
    <t>Cirrus Skies, LLC</t>
  </si>
  <si>
    <t>Citation 2017, LLC</t>
  </si>
  <si>
    <t>CJ2 Holdings, LLC</t>
  </si>
  <si>
    <t>Cohen Aviation, LLC</t>
  </si>
  <si>
    <t>Columbus Capital Partners, LLC</t>
  </si>
  <si>
    <t>Crader Distributing Company</t>
  </si>
  <si>
    <t>Cricket Creek, LLC</t>
  </si>
  <si>
    <t>CURO Group, LLC</t>
  </si>
  <si>
    <t>Dorf Air Leasing, LLC</t>
  </si>
  <si>
    <t>Dreams3, LLC</t>
  </si>
  <si>
    <t>Drury Development Corporation</t>
  </si>
  <si>
    <t>DSC Leasing, LLC</t>
  </si>
  <si>
    <t>DSW Development Corporation</t>
  </si>
  <si>
    <t>Dynamic Aviation 2, LLC</t>
  </si>
  <si>
    <t>Emerson Electric Company</t>
  </si>
  <si>
    <t>Endless Horizons, LLC</t>
  </si>
  <si>
    <t>Enterprise Holdings, Inc</t>
  </si>
  <si>
    <t>Executive AirShare</t>
  </si>
  <si>
    <t>Five Delta Alpha, LLC</t>
  </si>
  <si>
    <t>FLJ Aviation, LLC</t>
  </si>
  <si>
    <t>Foxtrot Transportation, LLC</t>
  </si>
  <si>
    <t>Frontenac Properties, Inc</t>
  </si>
  <si>
    <t>G.W. VanKeppel Company</t>
  </si>
  <si>
    <t>Gibbs Technology Company</t>
  </si>
  <si>
    <t>Ginnaire Rental, Inc</t>
  </si>
  <si>
    <t>GMMK, LLC</t>
  </si>
  <si>
    <t>H&amp;H Color Lab, Inc</t>
  </si>
  <si>
    <t>Hallmark Cards, Inc</t>
  </si>
  <si>
    <t>Hammer and Steel, Inc</t>
  </si>
  <si>
    <t>Harbour Group Industries</t>
  </si>
  <si>
    <t>HJ Wings, LLC</t>
  </si>
  <si>
    <t>IGH Aviation, LLC</t>
  </si>
  <si>
    <t>J &amp; AK Aviation</t>
  </si>
  <si>
    <t>Jack Henry &amp; Associates, Inc</t>
  </si>
  <si>
    <t>JCA Aviation, LLC - St. Louis</t>
  </si>
  <si>
    <t>JDM Aviation, LLC</t>
  </si>
  <si>
    <t>Joyce Meyer Ministries, Inc</t>
  </si>
  <si>
    <t>Kansas City Life Insurance Company</t>
  </si>
  <si>
    <t>L &amp; P Transportation, LLC</t>
  </si>
  <si>
    <t>Lear Yankee Partners, LLC</t>
  </si>
  <si>
    <t>Lockton Enterprises, Inc</t>
  </si>
  <si>
    <t>Loren Cook Company</t>
  </si>
  <si>
    <t>M M X, LLC</t>
  </si>
  <si>
    <t>Maple Holdings, LLC</t>
  </si>
  <si>
    <t>Mark L. Dake, DDS, MSD, PC</t>
  </si>
  <si>
    <t>Maryland Group, LLC</t>
  </si>
  <si>
    <t>Massman Construction Co</t>
  </si>
  <si>
    <t>MEC Aviation, LLC</t>
  </si>
  <si>
    <t>MEM Assets, LLC</t>
  </si>
  <si>
    <t>MHS 3-2-1 Go, LLC</t>
  </si>
  <si>
    <t>Mistwood Air 1, LLC</t>
  </si>
  <si>
    <t>Mistwood Holdings, LLC</t>
  </si>
  <si>
    <t>MITC Aviation, Inc</t>
  </si>
  <si>
    <t>MO-AZ, LLC</t>
  </si>
  <si>
    <t>Monarch Air Services, LLC</t>
  </si>
  <si>
    <t>Mortgage Research Center, LLC</t>
  </si>
  <si>
    <t>Mosby Group, LLC</t>
  </si>
  <si>
    <t>N58HT, LLC</t>
  </si>
  <si>
    <t>National Cart Company, LLC</t>
  </si>
  <si>
    <t>Natoli Aviation, LLC</t>
  </si>
  <si>
    <t>Nestle Purina PetCare Company</t>
  </si>
  <si>
    <t>New Prime, Inc</t>
  </si>
  <si>
    <t>NPG Management, LLC</t>
  </si>
  <si>
    <t>O'Reilly II Aviation, Inc</t>
  </si>
  <si>
    <t>PCJ, LLC</t>
  </si>
  <si>
    <t>PF Aviation, LLC</t>
  </si>
  <si>
    <t>PFS Capital, LLC</t>
  </si>
  <si>
    <t>Phantom Five, Inc</t>
  </si>
  <si>
    <t>Post Foods, LLC</t>
  </si>
  <si>
    <t>Productivity Strategies, LLC</t>
  </si>
  <si>
    <t>R &amp; R Investment Holdings, LLC</t>
  </si>
  <si>
    <t>RCS Leasing, LLC</t>
  </si>
  <si>
    <t>Rex Industrial Corporation</t>
  </si>
  <si>
    <t>RFO, LLC</t>
  </si>
  <si>
    <t>RTS Administrative Service, Inc</t>
  </si>
  <si>
    <t>Serenity Aero, LLC</t>
  </si>
  <si>
    <t>ShannAir, LLC</t>
  </si>
  <si>
    <t>Shloka Trust II (WF/02-15-08)</t>
  </si>
  <si>
    <t>Sierra Aviation, Inc</t>
  </si>
  <si>
    <t>Somax, LLC</t>
  </si>
  <si>
    <t>Southwestern Jet, Inc</t>
  </si>
  <si>
    <t>Spectre Aviation, LLC</t>
  </si>
  <si>
    <t>Spirit Flyers, Inc</t>
  </si>
  <si>
    <t>Spirit Travel Air, LLC</t>
  </si>
  <si>
    <t>Steward Financial Holdings</t>
  </si>
  <si>
    <t>STL Aircraft Partners LLC</t>
  </si>
  <si>
    <t>Stonex Group Inc</t>
  </si>
  <si>
    <t>TAB Acquisitions, LLC</t>
  </si>
  <si>
    <t>TAMKO Building Products, LLC</t>
  </si>
  <si>
    <t>TES Turbine, LLC</t>
  </si>
  <si>
    <t>TLG Aviation, LLC</t>
  </si>
  <si>
    <t>TM Aviation, LLC</t>
  </si>
  <si>
    <t>Tradebot Systems, Inc</t>
  </si>
  <si>
    <t>Tri-Air, LLC</t>
  </si>
  <si>
    <t>Twin Creek Aviation, LLC</t>
  </si>
  <si>
    <t>VIA-560VX, LLC</t>
  </si>
  <si>
    <t>VON B, LLC</t>
  </si>
  <si>
    <t>Ward O'Hara Companies, LLC</t>
  </si>
  <si>
    <t>Wildcat Aviation, LLC</t>
  </si>
  <si>
    <t>William Ragsdale Company</t>
  </si>
  <si>
    <t>Williams Marketing Services, Inc</t>
  </si>
  <si>
    <t>WKC Corporation</t>
  </si>
  <si>
    <t>Form 12</t>
  </si>
  <si>
    <t>Aggregate Statement of Taxable Property</t>
  </si>
  <si>
    <t>Address 1:</t>
  </si>
  <si>
    <t>Address 2:</t>
  </si>
  <si>
    <t>City / State / Zip Code:</t>
  </si>
  <si>
    <t>Contact Name:</t>
  </si>
  <si>
    <t>Title:</t>
  </si>
  <si>
    <t>Phone Number / Fax / Cell:</t>
  </si>
  <si>
    <t>Email (Required):</t>
  </si>
  <si>
    <t>Notification:</t>
  </si>
  <si>
    <t>(if different from Company Information)</t>
  </si>
  <si>
    <t>Billing Information:</t>
  </si>
  <si>
    <t>(if different from Company Information and Notification/Correspondence)</t>
  </si>
  <si>
    <t>(if different from Company Information or Notification)</t>
  </si>
  <si>
    <t>Contact Name and/or Department:</t>
  </si>
  <si>
    <t>Type of Business / Industry:</t>
  </si>
  <si>
    <t>Electric (103)</t>
  </si>
  <si>
    <t>Railroad (106)</t>
  </si>
  <si>
    <t>Telecommunications (Fiber) (107)</t>
  </si>
  <si>
    <t>Fluid Pipeline (104)</t>
  </si>
  <si>
    <t>Terminal Railroad (106)</t>
  </si>
  <si>
    <t>Telecommunications (ILEC) (108)</t>
  </si>
  <si>
    <t>Natural Gas Pipeline (105)</t>
  </si>
  <si>
    <t>Centrally Assessed Private Car Companies (110)</t>
  </si>
  <si>
    <t>Telecommunications (Cable) (109)</t>
  </si>
  <si>
    <t>Commercial Aircraft Owned By Others   (CAOBO) (120)</t>
  </si>
  <si>
    <t>Commercial Aircraft Owned By Airlines (CAOBA) (130)</t>
  </si>
  <si>
    <t>Form 12.xlsx</t>
  </si>
  <si>
    <t>N869DL, LLC</t>
  </si>
  <si>
    <t>Kilo Charlie Holdings, LLC</t>
  </si>
  <si>
    <t>RIRIE HOLDINGS LLC</t>
  </si>
  <si>
    <t>BKA Leasing</t>
  </si>
  <si>
    <t>H750 LLC</t>
  </si>
  <si>
    <t>JSJ, LLC</t>
  </si>
  <si>
    <t>Visionary Air LLC</t>
  </si>
  <si>
    <t>N560PG XLS, LLC</t>
  </si>
  <si>
    <t>Sky High Aviation STL, LLC</t>
  </si>
  <si>
    <t>Bruckel Air, LLC</t>
  </si>
  <si>
    <t>MJ Enterprises, LLC</t>
  </si>
  <si>
    <t>TKR Aviation LLC</t>
  </si>
  <si>
    <t>Nower 1, LLC</t>
  </si>
  <si>
    <t>Bonanza Flight, LLC</t>
  </si>
  <si>
    <t>Travers 6, LLC</t>
  </si>
  <si>
    <t>Contact Jeffrey Smith, Manager – Original Assessment Section at 573-526-6403, or jeffrey.smith@stc.mo.gov for assistance.</t>
  </si>
  <si>
    <t>Roeslein &amp; Associates, Inc</t>
  </si>
  <si>
    <t>Clear Horizon Investments, LLC</t>
  </si>
  <si>
    <t>Ferrell Mobile Homes, Inc</t>
  </si>
  <si>
    <t>Raymond J Kowalik Trust</t>
  </si>
  <si>
    <t>7 Highway Investors LLC</t>
  </si>
  <si>
    <t>Architect Aviation, LLC</t>
  </si>
  <si>
    <t>B&amp;J Leasing, Inc</t>
  </si>
  <si>
    <t>BNV Enterprises, LLC</t>
  </si>
  <si>
    <t>Cirrus Wings, LLC</t>
  </si>
  <si>
    <t>Cohasp Aero Ventures LLC</t>
  </si>
  <si>
    <t>CWA, LLC</t>
  </si>
  <si>
    <t>Farmview, LLC</t>
  </si>
  <si>
    <t>Garrison Transportation, LLC</t>
  </si>
  <si>
    <t>GMAN Air, LLC</t>
  </si>
  <si>
    <t>Golf Tango Capital, Inc.</t>
  </si>
  <si>
    <t>Great Southern Bank</t>
  </si>
  <si>
    <t>J.A. Peterson Enterprises, Inc.</t>
  </si>
  <si>
    <t>Meridian Asset Leasing, LLC</t>
  </si>
  <si>
    <t>Murphy Hoffman Company</t>
  </si>
  <si>
    <t>N16W LLC</t>
  </si>
  <si>
    <t>SBM Management Services LP</t>
  </si>
  <si>
    <t>Shell Less Turtle, LLC</t>
  </si>
  <si>
    <t>Spearfish, LLC</t>
  </si>
  <si>
    <t>SSH Aero LLC</t>
  </si>
  <si>
    <t>Surdex Corporation</t>
  </si>
  <si>
    <t>TDNC, LLC</t>
  </si>
  <si>
    <t>Tiger Takeoff LLC</t>
  </si>
  <si>
    <t>Triangle Real Estate</t>
  </si>
  <si>
    <t>TSC Aircraft, LLC</t>
  </si>
  <si>
    <t>Com Air, LLC</t>
  </si>
  <si>
    <t>The Boeing Company c/o PwC US Tax LLP</t>
  </si>
  <si>
    <t>Merlin Aviation, LLC</t>
  </si>
  <si>
    <t>Caleres, Inc</t>
  </si>
  <si>
    <t>Forvis, LLP</t>
  </si>
  <si>
    <t>NWW Excel II, LLC</t>
  </si>
  <si>
    <t>Flaming Arrow Enterprises, Inc</t>
  </si>
  <si>
    <t>Biozyme Incorporated</t>
  </si>
  <si>
    <t>Data Systems International, Inc</t>
  </si>
  <si>
    <t>Richardson Cotton Company</t>
  </si>
  <si>
    <t>Sprint United Management Company</t>
  </si>
  <si>
    <t>Timely Equipment Rental, LLC</t>
  </si>
  <si>
    <t>Dreams 2, LLC</t>
  </si>
  <si>
    <t>Aviation Services</t>
  </si>
  <si>
    <t>Carl J. Carlson &amp; Mary L. Carlson</t>
  </si>
  <si>
    <t>Crown Diversified Holdings, LLC</t>
  </si>
  <si>
    <t>MCC Corvallis, LLC</t>
  </si>
  <si>
    <t>JVH Enterprises, Inc</t>
  </si>
  <si>
    <t>Michael V. Harris</t>
  </si>
  <si>
    <t>Brownstone Consulting Group, LLC</t>
  </si>
  <si>
    <t>22 Enterprises, LLC</t>
  </si>
  <si>
    <t>Rudolph Haug, Jr. &amp; Mary L. Haug</t>
  </si>
  <si>
    <t>YCY, LLC</t>
  </si>
  <si>
    <t>Max Air, LLC</t>
  </si>
  <si>
    <t>Meisinger Aviation, LLC</t>
  </si>
  <si>
    <t>JO Holdings, LLC</t>
  </si>
  <si>
    <t>Fabick Aircraft Co, LLC</t>
  </si>
  <si>
    <t>Refreshed 0110, LLC</t>
  </si>
  <si>
    <t>Kinney Transportation, LLC</t>
  </si>
  <si>
    <t>Helicopter 2019, LLC</t>
  </si>
  <si>
    <t>Dauphin Island Air, LLC</t>
  </si>
  <si>
    <t>DCAL 5 Leasing Limited</t>
  </si>
  <si>
    <t>Midwest Transplant Network, Inc</t>
  </si>
  <si>
    <t>Jet Linx Aviation</t>
  </si>
  <si>
    <t>Craig L. Puder</t>
  </si>
  <si>
    <t>TPC Aviation LLC</t>
  </si>
  <si>
    <t>National Beef Packing Company, LLC.</t>
  </si>
  <si>
    <t>M2MO, LLC</t>
  </si>
  <si>
    <t>Hurst Aviation, LLC</t>
  </si>
  <si>
    <t>350 Lear Yankee Partners, LLC</t>
  </si>
  <si>
    <t>Air Hoffmann LLC</t>
  </si>
  <si>
    <t>Barks-Swift Air, LLC</t>
  </si>
  <si>
    <t>AVIATIONbyKARPEL, LLC</t>
  </si>
  <si>
    <t>RE Transport, LLC</t>
  </si>
  <si>
    <t>The Argo, LLC</t>
  </si>
  <si>
    <t>Ozark Air Services, LLC</t>
  </si>
  <si>
    <t>Blue Pearl Aviation, LLC</t>
  </si>
  <si>
    <t>Michael Barton</t>
  </si>
  <si>
    <t>BNB Aviation LLC</t>
  </si>
  <si>
    <t>Foxtrot Aviation LLC</t>
  </si>
  <si>
    <t>NSD Air LLC</t>
  </si>
  <si>
    <t>Hotel Foxtrot Logistics, LLC.</t>
  </si>
  <si>
    <t>Martin Endeavors, LLC</t>
  </si>
  <si>
    <t>Overstreet Investments, Inc.</t>
  </si>
  <si>
    <t>Bernhard, Frank J.</t>
  </si>
  <si>
    <t>AeroSelect LLC</t>
  </si>
  <si>
    <t>Air Sansone, LLC</t>
  </si>
  <si>
    <t>BCL Aviation, LLC</t>
  </si>
  <si>
    <t>Sterling LIHTC, LLC</t>
  </si>
  <si>
    <t>Curran Aviation LLC</t>
  </si>
  <si>
    <t>Bold Access, LLC.</t>
  </si>
  <si>
    <t>Romeo Juliet Whiskey, LLC</t>
  </si>
  <si>
    <t>Shamrock Air,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</si>
</sst>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sz val="6"/>
      <name val="Arial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6"/>
      <name val="Times New Roman"/>
      <family val="1"/>
    </font>
    <font>
      <b/>
      <i/>
      <sz val="11"/>
      <name val="Times New Roman"/>
      <family val="1"/>
    </font>
    <font>
      <b/>
      <i/>
      <sz val="10"/>
      <name val="Arial"/>
      <family val="2"/>
    </font>
    <font>
      <b/>
      <i/>
      <sz val="12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3" borderId="17">
      <alignment horizontal="left" vertical="center"/>
    </xf>
  </cellStyleXfs>
  <cellXfs count="266">
    <xf numFmtId="0" fontId="0" fillId="0" borderId="0" xfId="0"/>
    <xf numFmtId="0" fontId="1" fillId="0" borderId="1" xfId="0" applyFont="1" applyBorder="1" applyAlignment="1"/>
    <xf numFmtId="0" fontId="0" fillId="0" borderId="2" xfId="0" applyBorder="1" applyAlignment="1"/>
    <xf numFmtId="0" fontId="2" fillId="0" borderId="2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0" xfId="0" applyFont="1"/>
    <xf numFmtId="0" fontId="0" fillId="0" borderId="4" xfId="0" applyBorder="1" applyAlignment="1"/>
    <xf numFmtId="0" fontId="0" fillId="0" borderId="0" xfId="0" applyBorder="1" applyAlignment="1"/>
    <xf numFmtId="0" fontId="2" fillId="0" borderId="0" xfId="0" applyFont="1" applyBorder="1"/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Border="1" applyAlignment="1"/>
    <xf numFmtId="0" fontId="7" fillId="0" borderId="0" xfId="0" applyFont="1" applyBorder="1" applyAlignment="1"/>
    <xf numFmtId="0" fontId="9" fillId="0" borderId="5" xfId="0" applyFont="1" applyBorder="1" applyAlignment="1" applyProtection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11" fillId="0" borderId="4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0" fillId="0" borderId="13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15" fillId="3" borderId="17" xfId="0" applyNumberFormat="1" applyFont="1" applyFill="1" applyBorder="1" applyAlignment="1">
      <alignment horizontal="left" vertical="center" indent="1"/>
    </xf>
    <xf numFmtId="10" fontId="15" fillId="6" borderId="17" xfId="0" applyNumberFormat="1" applyFont="1" applyFill="1" applyBorder="1" applyAlignment="1">
      <alignment horizontal="right" vertical="center" indent="1"/>
    </xf>
    <xf numFmtId="0" fontId="29" fillId="5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44" fillId="0" borderId="0" xfId="0" applyFont="1" applyAlignment="1">
      <alignment horizontal="left" vertical="top"/>
    </xf>
    <xf numFmtId="0" fontId="0" fillId="0" borderId="0" xfId="0" applyAlignment="1"/>
    <xf numFmtId="0" fontId="11" fillId="5" borderId="17" xfId="0" applyFont="1" applyFill="1" applyBorder="1" applyAlignment="1" applyProtection="1">
      <alignment horizontal="center" vertical="center" wrapText="1"/>
    </xf>
    <xf numFmtId="0" fontId="31" fillId="0" borderId="7" xfId="0" applyFont="1" applyFill="1" applyBorder="1" applyAlignment="1"/>
    <xf numFmtId="0" fontId="0" fillId="0" borderId="7" xfId="0" applyBorder="1" applyAlignment="1"/>
    <xf numFmtId="0" fontId="0" fillId="0" borderId="0" xfId="0"/>
    <xf numFmtId="0" fontId="0" fillId="0" borderId="0" xfId="0"/>
    <xf numFmtId="0" fontId="25" fillId="0" borderId="17" xfId="0" applyFont="1" applyBorder="1" applyAlignment="1" applyProtection="1">
      <alignment horizontal="center"/>
    </xf>
    <xf numFmtId="0" fontId="29" fillId="0" borderId="17" xfId="0" applyFont="1" applyBorder="1" applyAlignment="1">
      <alignment horizontal="center"/>
    </xf>
    <xf numFmtId="0" fontId="16" fillId="0" borderId="2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7" fillId="0" borderId="18" xfId="0" applyFont="1" applyBorder="1" applyAlignment="1" applyProtection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1" fillId="3" borderId="17" xfId="1" applyFont="1">
      <alignment horizontal="left" vertical="center"/>
    </xf>
    <xf numFmtId="0" fontId="19" fillId="0" borderId="7" xfId="0" applyFont="1" applyBorder="1" applyAlignment="1" applyProtection="1">
      <alignment horizontal="left" vertical="top" wrapText="1"/>
    </xf>
    <xf numFmtId="0" fontId="20" fillId="0" borderId="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2" fillId="0" borderId="0" xfId="0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9" fillId="0" borderId="9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22" fillId="0" borderId="9" xfId="0" applyFont="1" applyBorder="1" applyAlignment="1" applyProtection="1">
      <alignment horizontal="right"/>
    </xf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0" fontId="25" fillId="0" borderId="6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8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center" vertical="center"/>
    </xf>
    <xf numFmtId="0" fontId="26" fillId="4" borderId="18" xfId="0" applyFont="1" applyFill="1" applyBorder="1" applyAlignment="1" applyProtection="1">
      <alignment horizontal="left" vertical="center"/>
      <protection locked="0"/>
    </xf>
    <xf numFmtId="0" fontId="26" fillId="4" borderId="19" xfId="0" applyFont="1" applyFill="1" applyBorder="1" applyAlignment="1" applyProtection="1">
      <alignment horizontal="left" vertical="center"/>
      <protection locked="0"/>
    </xf>
    <xf numFmtId="0" fontId="26" fillId="4" borderId="20" xfId="0" applyFont="1" applyFill="1" applyBorder="1" applyAlignment="1" applyProtection="1">
      <alignment horizontal="left" vertical="center"/>
      <protection locked="0"/>
    </xf>
    <xf numFmtId="0" fontId="26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25" fillId="0" borderId="18" xfId="0" applyFont="1" applyBorder="1" applyAlignment="1" applyProtection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11" fillId="3" borderId="18" xfId="1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11" fillId="3" borderId="18" xfId="1" applyNumberFormat="1" applyFon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48" fillId="7" borderId="18" xfId="0" applyFont="1" applyFill="1" applyBorder="1" applyAlignment="1" applyProtection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49" fillId="4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51" fillId="0" borderId="13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1" fillId="0" borderId="13" xfId="0" applyFont="1" applyBorder="1" applyAlignment="1" applyProtection="1">
      <alignment horizontal="left"/>
    </xf>
    <xf numFmtId="0" fontId="28" fillId="0" borderId="0" xfId="0" applyFont="1" applyAlignment="1"/>
    <xf numFmtId="0" fontId="28" fillId="0" borderId="12" xfId="0" applyFont="1" applyBorder="1" applyAlignment="1"/>
    <xf numFmtId="0" fontId="51" fillId="0" borderId="13" xfId="0" applyFont="1" applyBorder="1" applyAlignment="1" applyProtection="1"/>
    <xf numFmtId="0" fontId="2" fillId="0" borderId="0" xfId="0" applyFont="1" applyAlignment="1"/>
    <xf numFmtId="0" fontId="2" fillId="0" borderId="12" xfId="0" applyFont="1" applyBorder="1" applyAlignment="1"/>
    <xf numFmtId="0" fontId="48" fillId="7" borderId="6" xfId="0" applyFont="1" applyFill="1" applyBorder="1" applyAlignment="1" applyProtection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50" fillId="0" borderId="1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2" xfId="0" applyBorder="1" applyAlignment="1"/>
    <xf numFmtId="0" fontId="53" fillId="0" borderId="18" xfId="0" applyFont="1" applyBorder="1" applyAlignment="1" applyProtection="1">
      <alignment horizontal="left" vertical="center"/>
    </xf>
    <xf numFmtId="14" fontId="30" fillId="0" borderId="18" xfId="0" applyNumberFormat="1" applyFont="1" applyFill="1" applyBorder="1" applyAlignment="1" applyProtection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31" fillId="0" borderId="19" xfId="0" applyFont="1" applyFill="1" applyBorder="1" applyAlignment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/>
    <xf numFmtId="0" fontId="52" fillId="0" borderId="9" xfId="0" applyFont="1" applyBorder="1" applyAlignment="1" applyProtection="1"/>
    <xf numFmtId="0" fontId="52" fillId="0" borderId="10" xfId="0" applyFont="1" applyBorder="1" applyAlignment="1" applyProtection="1"/>
    <xf numFmtId="0" fontId="0" fillId="0" borderId="11" xfId="0" applyBorder="1" applyAlignment="1"/>
    <xf numFmtId="0" fontId="32" fillId="0" borderId="0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12" xfId="0" applyFont="1" applyBorder="1" applyAlignment="1">
      <alignment horizontal="right"/>
    </xf>
    <xf numFmtId="0" fontId="34" fillId="5" borderId="17" xfId="0" applyFont="1" applyFill="1" applyBorder="1" applyAlignment="1" applyProtection="1">
      <alignment horizontal="center" vertical="center" wrapText="1"/>
    </xf>
    <xf numFmtId="0" fontId="34" fillId="0" borderId="17" xfId="0" applyFont="1" applyBorder="1" applyAlignment="1">
      <alignment horizontal="center"/>
    </xf>
    <xf numFmtId="0" fontId="20" fillId="0" borderId="13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12" xfId="0" applyFont="1" applyBorder="1" applyAlignment="1" applyProtection="1">
      <alignment horizontal="left" vertical="center"/>
    </xf>
    <xf numFmtId="0" fontId="34" fillId="0" borderId="17" xfId="0" applyFont="1" applyBorder="1" applyAlignment="1" applyProtection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7" xfId="0" applyFont="1" applyBorder="1" applyAlignment="1"/>
    <xf numFmtId="0" fontId="13" fillId="0" borderId="17" xfId="0" applyFont="1" applyBorder="1" applyAlignment="1"/>
    <xf numFmtId="0" fontId="0" fillId="0" borderId="17" xfId="0" applyBorder="1" applyAlignment="1"/>
    <xf numFmtId="0" fontId="0" fillId="0" borderId="17" xfId="0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3" fontId="15" fillId="3" borderId="17" xfId="0" applyNumberFormat="1" applyFont="1" applyFill="1" applyBorder="1" applyAlignment="1">
      <alignment horizontal="right" vertical="center" indent="1"/>
    </xf>
    <xf numFmtId="3" fontId="37" fillId="3" borderId="17" xfId="0" applyNumberFormat="1" applyFont="1" applyFill="1" applyBorder="1" applyAlignment="1">
      <alignment horizontal="right" vertical="center" indent="1"/>
    </xf>
    <xf numFmtId="0" fontId="20" fillId="0" borderId="18" xfId="0" applyFont="1" applyBorder="1" applyAlignment="1"/>
    <xf numFmtId="0" fontId="37" fillId="0" borderId="19" xfId="0" applyFont="1" applyBorder="1" applyAlignment="1"/>
    <xf numFmtId="0" fontId="37" fillId="0" borderId="20" xfId="0" applyFont="1" applyBorder="1" applyAlignment="1"/>
    <xf numFmtId="0" fontId="20" fillId="3" borderId="18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20" fillId="0" borderId="18" xfId="0" applyFont="1" applyFill="1" applyBorder="1" applyAlignment="1" applyProtection="1"/>
    <xf numFmtId="0" fontId="34" fillId="5" borderId="17" xfId="0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center"/>
    </xf>
    <xf numFmtId="0" fontId="38" fillId="5" borderId="17" xfId="0" applyFont="1" applyFill="1" applyBorder="1" applyAlignment="1" applyProtection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 applyProtection="1">
      <alignment horizontal="left" vertical="center" wrapText="1" indent="1"/>
    </xf>
    <xf numFmtId="0" fontId="15" fillId="3" borderId="17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center" vertical="center" wrapText="1"/>
    </xf>
    <xf numFmtId="3" fontId="15" fillId="3" borderId="17" xfId="0" applyNumberFormat="1" applyFont="1" applyFill="1" applyBorder="1" applyAlignment="1" applyProtection="1">
      <alignment horizontal="right" vertical="center" wrapText="1" indent="1"/>
    </xf>
    <xf numFmtId="10" fontId="15" fillId="6" borderId="17" xfId="0" applyNumberFormat="1" applyFont="1" applyFill="1" applyBorder="1" applyAlignment="1">
      <alignment horizontal="right" vertical="center" indent="1"/>
    </xf>
    <xf numFmtId="0" fontId="15" fillId="3" borderId="17" xfId="0" applyNumberFormat="1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right" vertical="center" wrapText="1" indent="1"/>
    </xf>
    <xf numFmtId="10" fontId="28" fillId="6" borderId="17" xfId="0" applyNumberFormat="1" applyFont="1" applyFill="1" applyBorder="1" applyAlignment="1">
      <alignment horizontal="right" vertical="center" indent="1"/>
    </xf>
    <xf numFmtId="0" fontId="41" fillId="5" borderId="17" xfId="0" applyFont="1" applyFill="1" applyBorder="1" applyAlignment="1" applyProtection="1">
      <alignment horizontal="right" vertical="center"/>
    </xf>
    <xf numFmtId="0" fontId="28" fillId="0" borderId="17" xfId="0" applyFont="1" applyBorder="1" applyAlignment="1"/>
    <xf numFmtId="0" fontId="15" fillId="3" borderId="17" xfId="0" applyNumberFormat="1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right" vertical="center" wrapText="1"/>
    </xf>
    <xf numFmtId="0" fontId="39" fillId="0" borderId="17" xfId="0" applyFont="1" applyBorder="1" applyAlignment="1">
      <alignment horizontal="right" vertical="center" wrapText="1"/>
    </xf>
    <xf numFmtId="3" fontId="20" fillId="6" borderId="17" xfId="0" applyNumberFormat="1" applyFont="1" applyFill="1" applyBorder="1" applyAlignment="1" applyProtection="1">
      <alignment horizontal="right" vertical="center" wrapText="1" indent="1"/>
    </xf>
    <xf numFmtId="3" fontId="28" fillId="6" borderId="17" xfId="0" applyNumberFormat="1" applyFont="1" applyFill="1" applyBorder="1" applyAlignment="1">
      <alignment horizontal="right" vertical="center" wrapText="1" indent="1"/>
    </xf>
    <xf numFmtId="10" fontId="20" fillId="6" borderId="17" xfId="0" applyNumberFormat="1" applyFont="1" applyFill="1" applyBorder="1" applyAlignment="1">
      <alignment horizontal="right" vertical="center" indent="1"/>
    </xf>
    <xf numFmtId="10" fontId="39" fillId="6" borderId="17" xfId="0" applyNumberFormat="1" applyFont="1" applyFill="1" applyBorder="1" applyAlignment="1">
      <alignment horizontal="right" vertical="center" indent="1"/>
    </xf>
    <xf numFmtId="0" fontId="34" fillId="0" borderId="18" xfId="0" applyFont="1" applyFill="1" applyBorder="1" applyAlignment="1" applyProtection="1">
      <alignment horizontal="center" vertical="center" wrapText="1"/>
    </xf>
    <xf numFmtId="0" fontId="40" fillId="0" borderId="19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34" fillId="0" borderId="18" xfId="0" applyFont="1" applyFill="1" applyBorder="1" applyAlignment="1" applyProtection="1">
      <alignment horizontal="left" vertical="center"/>
    </xf>
    <xf numFmtId="0" fontId="42" fillId="0" borderId="19" xfId="0" applyFont="1" applyFill="1" applyBorder="1" applyAlignment="1">
      <alignment horizontal="left" vertical="center"/>
    </xf>
    <xf numFmtId="0" fontId="42" fillId="0" borderId="20" xfId="0" applyFont="1" applyFill="1" applyBorder="1" applyAlignment="1">
      <alignment horizontal="left" vertical="center"/>
    </xf>
    <xf numFmtId="0" fontId="34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0" fillId="3" borderId="17" xfId="0" applyFont="1" applyFill="1" applyBorder="1" applyAlignment="1">
      <alignment horizontal="left" vertical="center" wrapText="1" indent="1"/>
    </xf>
    <xf numFmtId="0" fontId="20" fillId="3" borderId="17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14" fontId="43" fillId="0" borderId="18" xfId="0" applyNumberFormat="1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14" fontId="30" fillId="0" borderId="7" xfId="0" applyNumberFormat="1" applyFont="1" applyFill="1" applyBorder="1" applyAlignment="1" applyProtection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1" fillId="0" borderId="7" xfId="0" applyFont="1" applyFill="1" applyBorder="1" applyAlignment="1"/>
    <xf numFmtId="0" fontId="0" fillId="0" borderId="7" xfId="0" applyBorder="1" applyAlignment="1"/>
    <xf numFmtId="0" fontId="19" fillId="0" borderId="7" xfId="0" applyFont="1" applyBorder="1" applyAlignment="1" applyProtection="1">
      <alignment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19" fillId="0" borderId="9" xfId="0" applyFont="1" applyBorder="1" applyAlignment="1" applyProtection="1">
      <alignment horizontal="center" vertical="center"/>
    </xf>
    <xf numFmtId="0" fontId="24" fillId="3" borderId="18" xfId="0" applyFon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 vertical="top"/>
    </xf>
    <xf numFmtId="0" fontId="13" fillId="0" borderId="17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/>
    </xf>
    <xf numFmtId="14" fontId="31" fillId="0" borderId="18" xfId="0" applyNumberFormat="1" applyFont="1" applyBorder="1" applyAlignment="1">
      <alignment horizontal="left" vertical="top"/>
    </xf>
    <xf numFmtId="0" fontId="31" fillId="0" borderId="19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16" fillId="0" borderId="7" xfId="0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center"/>
    </xf>
  </cellXfs>
  <cellStyles count="2">
    <cellStyle name="Data Field 1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64770</xdr:colOff>
      <xdr:row>15</xdr:row>
      <xdr:rowOff>56487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29549</xdr:rowOff>
    </xdr:from>
    <xdr:ext cx="1168100" cy="1273472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9"/>
          <a:ext cx="1168100" cy="1273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81948"/>
          <a:ext cx="1168100" cy="128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85725</xdr:colOff>
      <xdr:row>1</xdr:row>
      <xdr:rowOff>28575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292250</xdr:colOff>
      <xdr:row>1</xdr:row>
      <xdr:rowOff>58123</xdr:rowOff>
    </xdr:from>
    <xdr:to>
      <xdr:col>0</xdr:col>
      <xdr:colOff>292250</xdr:colOff>
      <xdr:row>6</xdr:row>
      <xdr:rowOff>9526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250" y="248623"/>
          <a:ext cx="1168100" cy="1208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</xdr:colOff>
      <xdr:row>1</xdr:row>
      <xdr:rowOff>28575</xdr:rowOff>
    </xdr:from>
    <xdr:ext cx="1168100" cy="1466850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5"/>
          <a:ext cx="11681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BP5" sqref="BP5:BW7"/>
    </sheetView>
  </sheetViews>
  <sheetFormatPr defaultColWidth="0" defaultRowHeight="0" customHeight="1" zeroHeight="1" x14ac:dyDescent="0.2"/>
  <cols>
    <col min="1" max="77" width="1.28515625" style="7" customWidth="1"/>
    <col min="78" max="80" width="1.28515625" style="7" hidden="1" customWidth="1"/>
    <col min="81" max="81" width="5" style="7" hidden="1" customWidth="1"/>
    <col min="82" max="16384" width="1.28515625" style="7" hidden="1"/>
  </cols>
  <sheetData>
    <row r="1" spans="1:88" ht="7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4"/>
      <c r="BQ1" s="5"/>
      <c r="BR1" s="5"/>
      <c r="BS1" s="5"/>
      <c r="BT1" s="5"/>
      <c r="BU1" s="5"/>
      <c r="BV1" s="5"/>
      <c r="BW1" s="5"/>
      <c r="BX1" s="6"/>
      <c r="BY1"/>
    </row>
    <row r="2" spans="1:88" ht="7.1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72">
        <v>2025</v>
      </c>
      <c r="BQ2" s="72"/>
      <c r="BR2" s="72"/>
      <c r="BS2" s="72"/>
      <c r="BT2" s="72"/>
      <c r="BU2" s="72"/>
      <c r="BV2" s="72"/>
      <c r="BW2" s="72"/>
      <c r="BX2" s="11"/>
      <c r="BY2"/>
      <c r="CC2" s="7">
        <v>2019</v>
      </c>
      <c r="CD2"/>
      <c r="CE2"/>
      <c r="CF2"/>
      <c r="CG2"/>
      <c r="CH2"/>
      <c r="CI2"/>
      <c r="CJ2"/>
    </row>
    <row r="3" spans="1:88" ht="7.1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72"/>
      <c r="BQ3" s="72"/>
      <c r="BR3" s="72"/>
      <c r="BS3" s="72"/>
      <c r="BT3" s="72"/>
      <c r="BU3" s="72"/>
      <c r="BV3" s="72"/>
      <c r="BW3" s="72"/>
      <c r="BX3" s="11"/>
      <c r="BY3"/>
      <c r="CC3" s="7">
        <v>2020</v>
      </c>
      <c r="CD3"/>
      <c r="CE3"/>
      <c r="CF3"/>
      <c r="CG3"/>
      <c r="CH3"/>
      <c r="CI3"/>
      <c r="CJ3"/>
    </row>
    <row r="4" spans="1:88" ht="7.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72"/>
      <c r="BQ4" s="72"/>
      <c r="BR4" s="72"/>
      <c r="BS4" s="72"/>
      <c r="BT4" s="72"/>
      <c r="BU4" s="72"/>
      <c r="BV4" s="72"/>
      <c r="BW4" s="72"/>
      <c r="BX4" s="11"/>
      <c r="BY4"/>
      <c r="CC4" s="7">
        <v>2021</v>
      </c>
      <c r="CD4"/>
      <c r="CE4"/>
      <c r="CF4"/>
      <c r="CG4"/>
      <c r="CH4"/>
      <c r="CI4"/>
      <c r="CJ4"/>
    </row>
    <row r="5" spans="1:88" ht="7.1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73" t="s">
        <v>0</v>
      </c>
      <c r="BQ5" s="74"/>
      <c r="BR5" s="74"/>
      <c r="BS5" s="74"/>
      <c r="BT5" s="74"/>
      <c r="BU5" s="74"/>
      <c r="BV5" s="74"/>
      <c r="BW5" s="74"/>
      <c r="BX5" s="14"/>
      <c r="BY5"/>
      <c r="CC5" s="7">
        <v>2022</v>
      </c>
      <c r="CD5"/>
      <c r="CE5"/>
      <c r="CF5"/>
      <c r="CG5"/>
      <c r="CH5"/>
      <c r="CI5"/>
      <c r="CJ5"/>
    </row>
    <row r="6" spans="1:88" ht="7.1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74"/>
      <c r="BQ6" s="74"/>
      <c r="BR6" s="74"/>
      <c r="BS6" s="74"/>
      <c r="BT6" s="74"/>
      <c r="BU6" s="74"/>
      <c r="BV6" s="74"/>
      <c r="BW6" s="74"/>
      <c r="BX6" s="14"/>
      <c r="BY6"/>
      <c r="CC6" s="7">
        <v>2023</v>
      </c>
      <c r="CD6"/>
      <c r="CE6"/>
      <c r="CF6"/>
      <c r="CG6"/>
      <c r="CH6"/>
      <c r="CI6"/>
      <c r="CJ6"/>
    </row>
    <row r="7" spans="1:88" ht="7.15" customHeigh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74"/>
      <c r="BQ7" s="74"/>
      <c r="BR7" s="74"/>
      <c r="BS7" s="74"/>
      <c r="BT7" s="74"/>
      <c r="BU7" s="74"/>
      <c r="BV7" s="74"/>
      <c r="BW7" s="74"/>
      <c r="BX7" s="14"/>
      <c r="BY7"/>
      <c r="CC7" s="7">
        <v>2024</v>
      </c>
      <c r="CD7"/>
      <c r="CE7"/>
      <c r="CF7"/>
      <c r="CG7"/>
      <c r="CH7"/>
      <c r="CI7"/>
      <c r="CJ7"/>
    </row>
    <row r="8" spans="1:88" ht="7.15" customHeight="1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5"/>
      <c r="BY8"/>
      <c r="CC8" s="7">
        <v>2025</v>
      </c>
      <c r="CD8"/>
      <c r="CE8"/>
      <c r="CF8"/>
      <c r="CG8"/>
      <c r="CH8"/>
      <c r="CI8"/>
      <c r="CJ8"/>
    </row>
    <row r="9" spans="1:88" ht="7.15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5"/>
      <c r="BY9"/>
      <c r="CC9" s="7">
        <v>2026</v>
      </c>
      <c r="CD9"/>
      <c r="CE9"/>
      <c r="CF9"/>
      <c r="CG9"/>
      <c r="CH9"/>
      <c r="CI9"/>
      <c r="CJ9"/>
    </row>
    <row r="10" spans="1:88" ht="7.15" customHeight="1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5"/>
      <c r="BY10"/>
      <c r="CC10" s="7">
        <v>2027</v>
      </c>
      <c r="CD10"/>
      <c r="CE10"/>
      <c r="CF10"/>
      <c r="CG10"/>
      <c r="CH10"/>
      <c r="CI10"/>
      <c r="CJ10"/>
    </row>
    <row r="11" spans="1:88" ht="7.1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5"/>
      <c r="BY11"/>
      <c r="CC11" s="7">
        <v>2028</v>
      </c>
      <c r="CD11"/>
      <c r="CE11"/>
      <c r="CF11"/>
      <c r="CG11"/>
      <c r="CH11"/>
      <c r="CI11"/>
      <c r="CJ11"/>
    </row>
    <row r="12" spans="1:88" ht="7.1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5"/>
      <c r="BY12"/>
      <c r="CD12"/>
      <c r="CE12"/>
      <c r="CF12"/>
      <c r="CG12"/>
      <c r="CH12"/>
      <c r="CI12"/>
      <c r="CJ12"/>
    </row>
    <row r="13" spans="1:88" ht="7.1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5"/>
      <c r="BY13"/>
      <c r="CD13"/>
      <c r="CE13"/>
      <c r="CF13"/>
      <c r="CG13"/>
      <c r="CH13"/>
      <c r="CI13"/>
      <c r="CJ13"/>
    </row>
    <row r="14" spans="1:88" ht="7.1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5"/>
      <c r="BY14"/>
      <c r="CD14"/>
      <c r="CE14"/>
      <c r="CF14"/>
      <c r="CG14"/>
      <c r="CH14"/>
      <c r="CI14"/>
      <c r="CJ14"/>
    </row>
    <row r="15" spans="1:88" ht="7.15" customHeight="1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5"/>
      <c r="BY15"/>
      <c r="CD15"/>
      <c r="CE15"/>
      <c r="CF15"/>
      <c r="CG15"/>
      <c r="CH15"/>
      <c r="CI15"/>
      <c r="CJ15"/>
    </row>
    <row r="16" spans="1:88" ht="7.15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5"/>
      <c r="BY16"/>
      <c r="CD16"/>
      <c r="CE16"/>
      <c r="CF16"/>
      <c r="CG16"/>
      <c r="CH16"/>
      <c r="CI16"/>
      <c r="CJ16"/>
    </row>
    <row r="17" spans="1:77" ht="7.15" customHeight="1" x14ac:dyDescent="0.25">
      <c r="A17" s="75" t="s">
        <v>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0"/>
      <c r="BY17"/>
    </row>
    <row r="18" spans="1:77" ht="7.15" customHeight="1" x14ac:dyDescent="0.25">
      <c r="A18" s="71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0"/>
      <c r="BY18"/>
    </row>
    <row r="19" spans="1:77" ht="7.15" customHeight="1" x14ac:dyDescent="0.25">
      <c r="A19" s="71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0"/>
      <c r="BY19"/>
    </row>
    <row r="20" spans="1:77" ht="7.15" customHeight="1" x14ac:dyDescent="0.25">
      <c r="A20" s="71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0"/>
      <c r="BY20"/>
    </row>
    <row r="21" spans="1:77" ht="7.15" customHeight="1" x14ac:dyDescent="0.25">
      <c r="A21" s="71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0"/>
      <c r="BY21"/>
    </row>
    <row r="22" spans="1:77" ht="7.15" customHeight="1" x14ac:dyDescent="0.25">
      <c r="A22" s="71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0"/>
      <c r="BY22"/>
    </row>
    <row r="23" spans="1:77" ht="7.15" customHeight="1" x14ac:dyDescent="0.25">
      <c r="A23" s="71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0"/>
      <c r="BY23"/>
    </row>
    <row r="24" spans="1:77" ht="7.15" customHeight="1" x14ac:dyDescent="0.25">
      <c r="A24" s="71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0"/>
      <c r="BY24"/>
    </row>
    <row r="25" spans="1:77" ht="7.15" customHeight="1" x14ac:dyDescent="0.25">
      <c r="A25" s="71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0"/>
      <c r="BY25"/>
    </row>
    <row r="26" spans="1:77" ht="7.15" customHeight="1" x14ac:dyDescent="0.25">
      <c r="A26" s="71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0"/>
      <c r="BY26"/>
    </row>
    <row r="27" spans="1:77" ht="7.15" customHeight="1" x14ac:dyDescent="0.25">
      <c r="A27" s="71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0"/>
      <c r="BY27"/>
    </row>
    <row r="28" spans="1:77" ht="7.15" customHeight="1" x14ac:dyDescent="0.25">
      <c r="A28" s="71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0"/>
      <c r="BY28"/>
    </row>
    <row r="29" spans="1:77" ht="7.15" customHeight="1" x14ac:dyDescent="0.25">
      <c r="A29" s="71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0"/>
      <c r="BY29"/>
    </row>
    <row r="30" spans="1:77" ht="7.15" customHeight="1" x14ac:dyDescent="0.2">
      <c r="A30" s="16"/>
      <c r="BX30" s="15"/>
    </row>
    <row r="31" spans="1:77" ht="7.15" customHeight="1" x14ac:dyDescent="0.2">
      <c r="A31" s="16"/>
      <c r="BX31" s="15"/>
    </row>
    <row r="32" spans="1:77" ht="7.15" customHeight="1" x14ac:dyDescent="0.2">
      <c r="A32" s="16"/>
      <c r="BX32" s="15"/>
    </row>
    <row r="33" spans="1:77" ht="7.15" customHeight="1" x14ac:dyDescent="0.2">
      <c r="A33" s="16"/>
      <c r="BX33" s="15"/>
    </row>
    <row r="34" spans="1:77" ht="7.15" customHeight="1" x14ac:dyDescent="0.2">
      <c r="A34" s="16"/>
      <c r="BX34" s="15"/>
    </row>
    <row r="35" spans="1:77" ht="7.15" customHeight="1" x14ac:dyDescent="0.2">
      <c r="A35" s="16"/>
      <c r="BX35" s="15"/>
    </row>
    <row r="36" spans="1:77" ht="7.15" customHeight="1" x14ac:dyDescent="0.2">
      <c r="A36" s="16"/>
      <c r="H36" s="77" t="s">
        <v>1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9"/>
      <c r="AM36" s="83" t="s">
        <v>2</v>
      </c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5"/>
      <c r="BX36" s="15"/>
    </row>
    <row r="37" spans="1:77" ht="7.15" customHeight="1" x14ac:dyDescent="0.2">
      <c r="A37" s="16"/>
      <c r="H37" s="80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2"/>
      <c r="AM37" s="86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8"/>
      <c r="BX37" s="15"/>
    </row>
    <row r="38" spans="1:77" ht="7.15" customHeight="1" x14ac:dyDescent="0.2">
      <c r="A38" s="16"/>
      <c r="H38" s="89" t="s">
        <v>54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  <c r="AM38" s="98">
        <f>IF(H38="","",VLOOKUP(H38,'Company Name'!A1:B236,2,FALSE))</f>
        <v>1200484</v>
      </c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9"/>
      <c r="BX38" s="15"/>
    </row>
    <row r="39" spans="1:77" ht="7.15" customHeight="1" x14ac:dyDescent="0.2">
      <c r="A39" s="16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4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  <c r="BX39" s="15"/>
    </row>
    <row r="40" spans="1:77" ht="7.15" customHeight="1" x14ac:dyDescent="0.2">
      <c r="A40" s="16"/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7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1"/>
      <c r="BX40" s="15"/>
    </row>
    <row r="41" spans="1:77" ht="7.15" customHeight="1" x14ac:dyDescent="0.2">
      <c r="A41" s="16"/>
      <c r="AM41" s="7" t="s">
        <v>3</v>
      </c>
      <c r="BX41" s="15"/>
    </row>
    <row r="42" spans="1:77" ht="7.15" customHeight="1" x14ac:dyDescent="0.2">
      <c r="A42" s="16"/>
      <c r="BX42" s="15"/>
    </row>
    <row r="43" spans="1:77" ht="7.15" customHeight="1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64" t="s">
        <v>4</v>
      </c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>
        <f>$BP$2-1</f>
        <v>2024</v>
      </c>
      <c r="AY43" s="67"/>
      <c r="AZ43" s="67"/>
      <c r="BA43" s="67"/>
      <c r="BB43" s="67"/>
      <c r="BC43" s="67"/>
      <c r="BD43" s="67"/>
      <c r="BE43" s="67"/>
      <c r="BF43" s="67"/>
      <c r="BG43" s="67"/>
      <c r="BR43" s="18"/>
      <c r="BS43" s="18"/>
      <c r="BT43" s="18"/>
      <c r="BU43" s="18"/>
      <c r="BV43" s="18"/>
      <c r="BW43" s="18"/>
      <c r="BX43" s="19"/>
      <c r="BY43"/>
    </row>
    <row r="44" spans="1:77" ht="7.15" customHeight="1" x14ac:dyDescent="0.2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R44" s="18"/>
      <c r="BS44" s="18"/>
      <c r="BT44" s="18"/>
      <c r="BU44" s="18"/>
      <c r="BV44" s="18"/>
      <c r="BW44" s="18"/>
      <c r="BX44" s="19"/>
      <c r="BY44"/>
    </row>
    <row r="45" spans="1:77" ht="7.15" customHeight="1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3"/>
      <c r="BY45"/>
    </row>
    <row r="46" spans="1:77" ht="7.15" customHeight="1" x14ac:dyDescent="0.2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6"/>
      <c r="BY46"/>
    </row>
    <row r="47" spans="1:77" ht="7.15" customHeight="1" x14ac:dyDescent="0.2">
      <c r="A47" s="68" t="s">
        <v>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70"/>
      <c r="BY47" s="25"/>
    </row>
    <row r="48" spans="1:77" ht="7.15" customHeight="1" x14ac:dyDescent="0.2">
      <c r="A48" s="71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70"/>
      <c r="BY48" s="25"/>
    </row>
    <row r="49" spans="1:77" ht="7.15" customHeight="1" x14ac:dyDescent="0.2">
      <c r="A49" s="71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70"/>
      <c r="BY49" s="25"/>
    </row>
    <row r="50" spans="1:77" ht="7.15" customHeight="1" x14ac:dyDescent="0.2">
      <c r="A50" s="71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70"/>
      <c r="BY50" s="25"/>
    </row>
    <row r="51" spans="1:77" ht="7.15" customHeight="1" x14ac:dyDescent="0.2">
      <c r="A51" s="71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70"/>
      <c r="BY51" s="25"/>
    </row>
    <row r="52" spans="1:77" ht="7.15" customHeight="1" x14ac:dyDescent="0.2">
      <c r="A52" s="71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70"/>
      <c r="BY52" s="25"/>
    </row>
    <row r="53" spans="1:77" ht="7.15" customHeight="1" x14ac:dyDescent="0.2">
      <c r="A53" s="71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70"/>
      <c r="BY53" s="25"/>
    </row>
    <row r="54" spans="1:77" ht="7.15" customHeight="1" x14ac:dyDescent="0.2">
      <c r="A54" s="71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70"/>
      <c r="BY54" s="25"/>
    </row>
    <row r="55" spans="1:77" ht="7.15" customHeight="1" x14ac:dyDescent="0.2">
      <c r="A55" s="71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70"/>
      <c r="BY55" s="25"/>
    </row>
    <row r="56" spans="1:77" ht="7.15" customHeight="1" x14ac:dyDescent="0.2">
      <c r="A56" s="71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70"/>
      <c r="BY56" s="25"/>
    </row>
    <row r="57" spans="1:77" ht="7.15" customHeight="1" x14ac:dyDescent="0.2">
      <c r="A57" s="71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70"/>
      <c r="BY57" s="25"/>
    </row>
    <row r="58" spans="1:77" ht="7.15" customHeight="1" x14ac:dyDescent="0.2">
      <c r="A58" s="71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70"/>
      <c r="BY58" s="25"/>
    </row>
    <row r="59" spans="1:77" ht="7.15" customHeight="1" x14ac:dyDescent="0.2">
      <c r="A59" s="71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70"/>
      <c r="BY59" s="25"/>
    </row>
    <row r="60" spans="1:77" ht="7.15" customHeight="1" x14ac:dyDescent="0.2">
      <c r="A60" s="71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70"/>
      <c r="BY60" s="25"/>
    </row>
    <row r="61" spans="1:77" ht="7.15" customHeight="1" x14ac:dyDescent="0.2">
      <c r="A61" s="71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70"/>
      <c r="BY61" s="25"/>
    </row>
    <row r="62" spans="1:77" ht="7.15" customHeight="1" x14ac:dyDescent="0.2">
      <c r="A62" s="71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70"/>
      <c r="BY62" s="25"/>
    </row>
    <row r="63" spans="1:77" ht="7.15" customHeight="1" x14ac:dyDescent="0.2">
      <c r="A63" s="71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70"/>
      <c r="BY63" s="25"/>
    </row>
    <row r="64" spans="1:77" ht="7.15" customHeight="1" x14ac:dyDescent="0.2">
      <c r="A64" s="71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70"/>
      <c r="BY64" s="25"/>
    </row>
    <row r="65" spans="1:77" ht="7.15" customHeight="1" x14ac:dyDescent="0.2">
      <c r="A65" s="71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70"/>
      <c r="BY65" s="25"/>
    </row>
    <row r="66" spans="1:77" ht="7.15" customHeight="1" x14ac:dyDescent="0.2">
      <c r="A66" s="71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70"/>
      <c r="BY66" s="25"/>
    </row>
    <row r="67" spans="1:77" ht="7.15" customHeight="1" x14ac:dyDescent="0.2">
      <c r="A67" s="71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70"/>
      <c r="BY67" s="25"/>
    </row>
    <row r="68" spans="1:77" ht="7.15" customHeight="1" x14ac:dyDescent="0.2">
      <c r="A68" s="71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70"/>
      <c r="BY68" s="25"/>
    </row>
    <row r="69" spans="1:77" ht="7.15" customHeight="1" x14ac:dyDescent="0.2">
      <c r="A69" s="71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70"/>
      <c r="BY69" s="25"/>
    </row>
    <row r="70" spans="1:77" ht="7.15" customHeight="1" x14ac:dyDescent="0.2">
      <c r="A70" s="71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70"/>
      <c r="BY70" s="25"/>
    </row>
    <row r="71" spans="1:77" ht="7.15" customHeight="1" x14ac:dyDescent="0.2">
      <c r="A71" s="71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70"/>
      <c r="BY71" s="25"/>
    </row>
    <row r="72" spans="1:77" ht="7.15" customHeight="1" x14ac:dyDescent="0.2">
      <c r="A72" s="71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70"/>
      <c r="BY72" s="25"/>
    </row>
    <row r="73" spans="1:77" ht="7.15" customHeight="1" x14ac:dyDescent="0.2">
      <c r="A73" s="71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70"/>
      <c r="BY73" s="25"/>
    </row>
    <row r="74" spans="1:77" ht="7.15" customHeight="1" x14ac:dyDescent="0.2">
      <c r="A74" s="71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70"/>
      <c r="BY74" s="25"/>
    </row>
    <row r="75" spans="1:77" ht="7.15" customHeight="1" x14ac:dyDescent="0.2">
      <c r="A75" s="71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70"/>
      <c r="BY75" s="25"/>
    </row>
    <row r="76" spans="1:77" ht="7.15" customHeight="1" x14ac:dyDescent="0.2">
      <c r="A76" s="71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70"/>
      <c r="BY76" s="25"/>
    </row>
    <row r="77" spans="1:77" ht="7.15" customHeight="1" x14ac:dyDescent="0.2">
      <c r="A77" s="71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70"/>
      <c r="BY77" s="25"/>
    </row>
    <row r="78" spans="1:77" ht="7.15" customHeight="1" x14ac:dyDescent="0.2">
      <c r="A78" s="71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70"/>
      <c r="BY78" s="25"/>
    </row>
    <row r="79" spans="1:77" ht="7.15" customHeight="1" x14ac:dyDescent="0.2">
      <c r="A79" s="71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70"/>
      <c r="BY79" s="25"/>
    </row>
    <row r="80" spans="1:77" ht="7.15" customHeight="1" x14ac:dyDescent="0.2">
      <c r="A80" s="71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70"/>
      <c r="BY80" s="25"/>
    </row>
    <row r="81" spans="1:77" ht="7.15" customHeight="1" x14ac:dyDescent="0.2">
      <c r="A81" s="71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70"/>
      <c r="BY81" s="25"/>
    </row>
    <row r="82" spans="1:77" ht="7.15" customHeight="1" x14ac:dyDescent="0.2">
      <c r="A82" s="71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70"/>
      <c r="BY82" s="25"/>
    </row>
    <row r="83" spans="1:77" ht="7.15" customHeight="1" x14ac:dyDescent="0.2">
      <c r="A83" s="71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70"/>
      <c r="BY83" s="25"/>
    </row>
    <row r="84" spans="1:77" ht="7.15" customHeight="1" x14ac:dyDescent="0.2">
      <c r="A84" s="71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70"/>
      <c r="BY84" s="25"/>
    </row>
    <row r="85" spans="1:77" ht="7.15" customHeight="1" x14ac:dyDescent="0.2">
      <c r="A85" s="71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70"/>
      <c r="BY85" s="25"/>
    </row>
    <row r="86" spans="1:77" ht="7.15" customHeight="1" x14ac:dyDescent="0.2">
      <c r="A86" s="71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70"/>
      <c r="BY86" s="25"/>
    </row>
    <row r="87" spans="1:77" ht="7.15" customHeight="1" x14ac:dyDescent="0.2">
      <c r="A87" s="71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70"/>
      <c r="BY87" s="25"/>
    </row>
    <row r="88" spans="1:77" ht="7.15" customHeight="1" x14ac:dyDescent="0.2">
      <c r="A88" s="71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70"/>
      <c r="BY88" s="25"/>
    </row>
    <row r="89" spans="1:77" ht="7.15" customHeight="1" x14ac:dyDescent="0.25">
      <c r="A89" s="58" t="s">
        <v>222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60"/>
      <c r="BY89"/>
    </row>
    <row r="90" spans="1:77" ht="7.15" customHeight="1" x14ac:dyDescent="0.25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60"/>
      <c r="BY90"/>
    </row>
    <row r="91" spans="1:77" ht="7.15" customHeight="1" x14ac:dyDescent="0.25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60"/>
      <c r="BY91"/>
    </row>
    <row r="92" spans="1:77" ht="7.15" customHeight="1" x14ac:dyDescent="0.25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60"/>
      <c r="BY92"/>
    </row>
    <row r="93" spans="1:77" ht="7.15" customHeight="1" thickBot="1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3"/>
    </row>
    <row r="94" spans="1:77" ht="7.15" customHeight="1" thickTop="1" x14ac:dyDescent="0.2"/>
    <row r="95" spans="1:77" ht="7.15" hidden="1" customHeight="1" x14ac:dyDescent="0.25"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77" ht="7.15" hidden="1" customHeight="1" x14ac:dyDescent="0.25"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'Company Name'!$A$1:$A$236</xm:f>
          </x14:formula1>
          <xm:sqref>H38:AL40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9"/>
  <sheetViews>
    <sheetView showGridLines="0" workbookViewId="0">
      <selection activeCell="A9" sqref="A9:L9"/>
    </sheetView>
  </sheetViews>
  <sheetFormatPr defaultColWidth="0" defaultRowHeight="14.45" customHeight="1" zeroHeight="1" x14ac:dyDescent="0.25"/>
  <cols>
    <col min="1" max="1" width="6.7109375" style="52" customWidth="1"/>
    <col min="2" max="2" width="5.7109375" style="52" customWidth="1"/>
    <col min="3" max="3" width="4.7109375" style="52" customWidth="1"/>
    <col min="4" max="4" width="3.7109375" style="52" customWidth="1"/>
    <col min="5" max="5" width="15.7109375" style="52" customWidth="1"/>
    <col min="6" max="7" width="3.7109375" style="52" customWidth="1"/>
    <col min="8" max="8" width="8.7109375" style="52" customWidth="1"/>
    <col min="9" max="9" width="4.7109375" style="52" customWidth="1"/>
    <col min="10" max="12" width="3.7109375" style="52" customWidth="1"/>
    <col min="13" max="13" width="15.7109375" style="52" customWidth="1"/>
    <col min="14" max="14" width="5.7109375" style="52" customWidth="1"/>
    <col min="15" max="15" width="4.7109375" style="52" customWidth="1"/>
    <col min="16" max="16" width="6.7109375" style="52" customWidth="1"/>
    <col min="17" max="18" width="15.7109375" style="52" customWidth="1"/>
    <col min="19" max="19" width="1.7109375" style="52" customWidth="1"/>
    <col min="20" max="16384" width="0" style="52" hidden="1"/>
  </cols>
  <sheetData>
    <row r="1" spans="1:18" ht="15" customHeight="1" x14ac:dyDescent="0.25"/>
    <row r="2" spans="1:18" ht="20.25" x14ac:dyDescent="0.25">
      <c r="A2" s="27"/>
      <c r="B2" s="28"/>
      <c r="C2" s="28"/>
      <c r="D2" s="28"/>
      <c r="E2" s="105" t="s">
        <v>7</v>
      </c>
      <c r="F2" s="106"/>
      <c r="G2" s="106"/>
      <c r="H2" s="106"/>
      <c r="I2" s="106"/>
      <c r="J2" s="106"/>
      <c r="K2" s="106"/>
      <c r="L2" s="106"/>
      <c r="M2" s="106"/>
      <c r="N2" s="106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32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9" t="s">
        <v>179</v>
      </c>
      <c r="P3" s="109"/>
      <c r="Q3" s="109"/>
      <c r="R3" s="110"/>
    </row>
    <row r="4" spans="1:18" ht="15" customHeight="1" x14ac:dyDescent="0.25">
      <c r="A4" s="31"/>
      <c r="B4" s="32"/>
      <c r="C4" s="32"/>
      <c r="D4" s="32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11"/>
      <c r="P4" s="111"/>
      <c r="Q4" s="111"/>
      <c r="R4" s="110"/>
    </row>
    <row r="5" spans="1:18" ht="15" customHeight="1" x14ac:dyDescent="0.25">
      <c r="A5" s="31"/>
      <c r="B5" s="32"/>
      <c r="C5" s="32"/>
      <c r="D5" s="32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11"/>
      <c r="P5" s="111"/>
      <c r="Q5" s="111"/>
      <c r="R5" s="110"/>
    </row>
    <row r="6" spans="1:18" ht="15" customHeight="1" x14ac:dyDescent="0.25">
      <c r="A6" s="31"/>
      <c r="B6" s="32"/>
      <c r="C6" s="33" t="s">
        <v>8</v>
      </c>
      <c r="D6" s="34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9"/>
      <c r="P6" s="109"/>
      <c r="Q6" s="109"/>
      <c r="R6" s="110"/>
    </row>
    <row r="7" spans="1:18" ht="15.75" customHeight="1" x14ac:dyDescent="0.25">
      <c r="A7" s="31"/>
      <c r="B7" s="35"/>
      <c r="C7" s="35"/>
      <c r="D7" s="35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11"/>
      <c r="P7" s="111"/>
      <c r="Q7" s="111"/>
      <c r="R7" s="110"/>
    </row>
    <row r="8" spans="1:18" ht="23.25" x14ac:dyDescent="0.35">
      <c r="A8" s="112" t="s">
        <v>9</v>
      </c>
      <c r="B8" s="113"/>
      <c r="C8" s="113"/>
      <c r="D8" s="113"/>
      <c r="E8" s="36">
        <f>'Schedule 3CA'!E8</f>
        <v>2025</v>
      </c>
      <c r="F8" s="114" t="s">
        <v>180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</row>
    <row r="9" spans="1:18" ht="18" customHeight="1" x14ac:dyDescent="0.25">
      <c r="A9" s="117" t="s">
        <v>1</v>
      </c>
      <c r="B9" s="118"/>
      <c r="C9" s="118"/>
      <c r="D9" s="118"/>
      <c r="E9" s="118"/>
      <c r="F9" s="118"/>
      <c r="G9" s="119"/>
      <c r="H9" s="119"/>
      <c r="I9" s="118"/>
      <c r="J9" s="118"/>
      <c r="K9" s="118"/>
      <c r="L9" s="120"/>
      <c r="M9" s="121" t="s">
        <v>10</v>
      </c>
      <c r="N9" s="84"/>
      <c r="O9" s="84"/>
      <c r="P9" s="84"/>
      <c r="Q9" s="84"/>
      <c r="R9" s="85"/>
    </row>
    <row r="10" spans="1:18" ht="30" customHeight="1" x14ac:dyDescent="0.25">
      <c r="A10" s="122" t="str">
        <f>IF('Missouri Cover'!$H$38="","",'Missouri Cover'!$H$38)</f>
        <v>3826-KS Aviation, LLC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/>
      <c r="M10" s="125">
        <f>'Missouri Cover'!$AM$38</f>
        <v>1200484</v>
      </c>
      <c r="N10" s="126"/>
      <c r="O10" s="126"/>
      <c r="P10" s="126"/>
      <c r="Q10" s="126"/>
      <c r="R10" s="127"/>
    </row>
    <row r="11" spans="1:18" ht="18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30"/>
    </row>
    <row r="12" spans="1:18" ht="30.75" customHeight="1" x14ac:dyDescent="0.25">
      <c r="A12" s="131" t="s">
        <v>1</v>
      </c>
      <c r="B12" s="132"/>
      <c r="C12" s="132"/>
      <c r="D12" s="132"/>
      <c r="E12" s="132"/>
      <c r="F12" s="132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</row>
    <row r="13" spans="1:18" ht="30" customHeight="1" x14ac:dyDescent="0.25">
      <c r="A13" s="102" t="s">
        <v>181</v>
      </c>
      <c r="B13" s="103"/>
      <c r="C13" s="103"/>
      <c r="D13" s="103"/>
      <c r="E13" s="103"/>
      <c r="F13" s="103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ht="30" customHeight="1" x14ac:dyDescent="0.25">
      <c r="A14" s="102" t="s">
        <v>182</v>
      </c>
      <c r="B14" s="103"/>
      <c r="C14" s="103"/>
      <c r="D14" s="103"/>
      <c r="E14" s="103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</row>
    <row r="15" spans="1:18" ht="30" customHeight="1" x14ac:dyDescent="0.25">
      <c r="A15" s="102" t="s">
        <v>183</v>
      </c>
      <c r="B15" s="103"/>
      <c r="C15" s="103"/>
      <c r="D15" s="103"/>
      <c r="E15" s="103"/>
      <c r="F15" s="103"/>
      <c r="G15" s="133"/>
      <c r="H15" s="134"/>
      <c r="I15" s="134"/>
      <c r="J15" s="134"/>
      <c r="K15" s="134"/>
      <c r="L15" s="135"/>
      <c r="M15" s="133"/>
      <c r="N15" s="126"/>
      <c r="O15" s="126"/>
      <c r="P15" s="127"/>
      <c r="Q15" s="136"/>
      <c r="R15" s="137"/>
    </row>
    <row r="16" spans="1:18" ht="30" customHeight="1" x14ac:dyDescent="0.25">
      <c r="A16" s="102" t="s">
        <v>184</v>
      </c>
      <c r="B16" s="103"/>
      <c r="C16" s="103"/>
      <c r="D16" s="103"/>
      <c r="E16" s="103"/>
      <c r="F16" s="103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</row>
    <row r="17" spans="1:33" ht="30" customHeight="1" x14ac:dyDescent="0.25">
      <c r="A17" s="102" t="s">
        <v>185</v>
      </c>
      <c r="B17" s="103"/>
      <c r="C17" s="103"/>
      <c r="D17" s="103"/>
      <c r="E17" s="103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</row>
    <row r="18" spans="1:33" ht="30" customHeight="1" x14ac:dyDescent="0.25">
      <c r="A18" s="102" t="s">
        <v>186</v>
      </c>
      <c r="B18" s="103"/>
      <c r="C18" s="103"/>
      <c r="D18" s="103"/>
      <c r="E18" s="103"/>
      <c r="F18" s="103"/>
      <c r="G18" s="133"/>
      <c r="H18" s="134"/>
      <c r="I18" s="134"/>
      <c r="J18" s="134"/>
      <c r="K18" s="134"/>
      <c r="L18" s="135"/>
      <c r="M18" s="133"/>
      <c r="N18" s="126"/>
      <c r="O18" s="126"/>
      <c r="P18" s="127"/>
      <c r="Q18" s="133"/>
      <c r="R18" s="135"/>
    </row>
    <row r="19" spans="1:33" ht="30" customHeight="1" x14ac:dyDescent="0.25">
      <c r="A19" s="102" t="s">
        <v>187</v>
      </c>
      <c r="B19" s="103"/>
      <c r="C19" s="103"/>
      <c r="D19" s="103"/>
      <c r="E19" s="103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</row>
    <row r="20" spans="1:33" ht="18" customHeight="1" x14ac:dyDescent="0.25">
      <c r="A20" s="138" t="s">
        <v>188</v>
      </c>
      <c r="B20" s="139"/>
      <c r="C20" s="139"/>
      <c r="D20" s="139"/>
      <c r="E20" s="139"/>
      <c r="F20" s="139"/>
      <c r="G20" s="140" t="s">
        <v>189</v>
      </c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1"/>
    </row>
    <row r="21" spans="1:33" ht="30" customHeight="1" x14ac:dyDescent="0.25">
      <c r="A21" s="102" t="s">
        <v>184</v>
      </c>
      <c r="B21" s="103"/>
      <c r="C21" s="103"/>
      <c r="D21" s="103"/>
      <c r="E21" s="103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</row>
    <row r="22" spans="1:33" ht="30" customHeight="1" x14ac:dyDescent="0.25">
      <c r="A22" s="102" t="s">
        <v>185</v>
      </c>
      <c r="B22" s="103"/>
      <c r="C22" s="103"/>
      <c r="D22" s="103"/>
      <c r="E22" s="103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1:33" ht="30" customHeight="1" x14ac:dyDescent="0.25">
      <c r="A23" s="102" t="s">
        <v>181</v>
      </c>
      <c r="B23" s="103"/>
      <c r="C23" s="103"/>
      <c r="D23" s="103"/>
      <c r="E23" s="103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33" ht="30" customHeight="1" x14ac:dyDescent="0.25">
      <c r="A24" s="102" t="s">
        <v>182</v>
      </c>
      <c r="B24" s="103"/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</row>
    <row r="25" spans="1:33" ht="30" customHeight="1" x14ac:dyDescent="0.25">
      <c r="A25" s="102" t="s">
        <v>183</v>
      </c>
      <c r="B25" s="103"/>
      <c r="C25" s="103"/>
      <c r="D25" s="103"/>
      <c r="E25" s="103"/>
      <c r="F25" s="103"/>
      <c r="G25" s="133"/>
      <c r="H25" s="134"/>
      <c r="I25" s="134"/>
      <c r="J25" s="134"/>
      <c r="K25" s="134"/>
      <c r="L25" s="135"/>
      <c r="M25" s="133"/>
      <c r="N25" s="126"/>
      <c r="O25" s="126"/>
      <c r="P25" s="127"/>
      <c r="Q25" s="136"/>
      <c r="R25" s="137"/>
    </row>
    <row r="26" spans="1:33" ht="30" customHeight="1" x14ac:dyDescent="0.25">
      <c r="A26" s="102" t="s">
        <v>186</v>
      </c>
      <c r="B26" s="103"/>
      <c r="C26" s="103"/>
      <c r="D26" s="103"/>
      <c r="E26" s="103"/>
      <c r="F26" s="103"/>
      <c r="G26" s="133"/>
      <c r="H26" s="134"/>
      <c r="I26" s="134"/>
      <c r="J26" s="134"/>
      <c r="K26" s="134"/>
      <c r="L26" s="135"/>
      <c r="M26" s="133"/>
      <c r="N26" s="126"/>
      <c r="O26" s="126"/>
      <c r="P26" s="127"/>
      <c r="Q26" s="133"/>
      <c r="R26" s="135"/>
    </row>
    <row r="27" spans="1:33" ht="30" customHeight="1" x14ac:dyDescent="0.3">
      <c r="A27" s="102" t="s">
        <v>187</v>
      </c>
      <c r="B27" s="103"/>
      <c r="C27" s="103"/>
      <c r="D27" s="103"/>
      <c r="E27" s="103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X27" s="142"/>
      <c r="Y27" s="143"/>
      <c r="Z27" s="143"/>
      <c r="AA27" s="143"/>
      <c r="AB27" s="143"/>
      <c r="AC27" s="143"/>
      <c r="AD27" s="143"/>
      <c r="AE27" s="143"/>
      <c r="AF27" s="143"/>
      <c r="AG27" s="143"/>
    </row>
    <row r="28" spans="1:33" ht="18" customHeight="1" x14ac:dyDescent="0.25">
      <c r="A28" s="138" t="s">
        <v>190</v>
      </c>
      <c r="B28" s="139"/>
      <c r="C28" s="139"/>
      <c r="D28" s="139"/>
      <c r="E28" s="139"/>
      <c r="F28" s="139" t="s">
        <v>191</v>
      </c>
      <c r="G28" s="140" t="s">
        <v>192</v>
      </c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1"/>
    </row>
    <row r="29" spans="1:33" ht="30" customHeight="1" x14ac:dyDescent="0.25">
      <c r="A29" s="102" t="s">
        <v>193</v>
      </c>
      <c r="B29" s="103"/>
      <c r="C29" s="103"/>
      <c r="D29" s="103"/>
      <c r="E29" s="103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0" spans="1:33" ht="30" customHeight="1" x14ac:dyDescent="0.25">
      <c r="A30" s="102" t="s">
        <v>181</v>
      </c>
      <c r="B30" s="103"/>
      <c r="C30" s="103"/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1:33" ht="30" customHeight="1" x14ac:dyDescent="0.25">
      <c r="A31" s="102" t="s">
        <v>182</v>
      </c>
      <c r="B31" s="103"/>
      <c r="C31" s="103"/>
      <c r="D31" s="103"/>
      <c r="E31" s="103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</row>
    <row r="32" spans="1:33" ht="30" customHeight="1" x14ac:dyDescent="0.25">
      <c r="A32" s="102" t="s">
        <v>183</v>
      </c>
      <c r="B32" s="103"/>
      <c r="C32" s="103"/>
      <c r="D32" s="103"/>
      <c r="E32" s="103"/>
      <c r="F32" s="103"/>
      <c r="G32" s="133"/>
      <c r="H32" s="134"/>
      <c r="I32" s="134"/>
      <c r="J32" s="134"/>
      <c r="K32" s="134"/>
      <c r="L32" s="135"/>
      <c r="M32" s="133"/>
      <c r="N32" s="126"/>
      <c r="O32" s="126"/>
      <c r="P32" s="127"/>
      <c r="Q32" s="136"/>
      <c r="R32" s="137"/>
    </row>
    <row r="33" spans="1:18" ht="30" customHeight="1" x14ac:dyDescent="0.25">
      <c r="A33" s="102" t="s">
        <v>186</v>
      </c>
      <c r="B33" s="103"/>
      <c r="C33" s="103"/>
      <c r="D33" s="103"/>
      <c r="E33" s="103"/>
      <c r="F33" s="103"/>
      <c r="G33" s="133"/>
      <c r="H33" s="134"/>
      <c r="I33" s="134"/>
      <c r="J33" s="134"/>
      <c r="K33" s="134"/>
      <c r="L33" s="135"/>
      <c r="M33" s="133"/>
      <c r="N33" s="126"/>
      <c r="O33" s="126"/>
      <c r="P33" s="127"/>
      <c r="Q33" s="133"/>
      <c r="R33" s="135"/>
    </row>
    <row r="34" spans="1:18" ht="30" customHeight="1" x14ac:dyDescent="0.25">
      <c r="A34" s="102" t="s">
        <v>187</v>
      </c>
      <c r="B34" s="103"/>
      <c r="C34" s="103"/>
      <c r="D34" s="103"/>
      <c r="E34" s="103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1:18" ht="18" customHeight="1" x14ac:dyDescent="0.25">
      <c r="A35" s="153" t="s">
        <v>194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5"/>
    </row>
    <row r="36" spans="1:18" ht="15" customHeight="1" x14ac:dyDescent="0.25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8"/>
    </row>
    <row r="37" spans="1:18" ht="15" customHeight="1" x14ac:dyDescent="0.25">
      <c r="A37" s="53"/>
      <c r="B37" s="144" t="s">
        <v>195</v>
      </c>
      <c r="C37" s="145"/>
      <c r="D37" s="145"/>
      <c r="E37" s="145"/>
      <c r="F37" s="146"/>
      <c r="G37" s="53"/>
      <c r="H37" s="147" t="s">
        <v>196</v>
      </c>
      <c r="I37" s="148"/>
      <c r="J37" s="148"/>
      <c r="K37" s="148"/>
      <c r="L37" s="148"/>
      <c r="M37" s="148"/>
      <c r="N37" s="149"/>
      <c r="O37" s="54"/>
      <c r="P37" s="150" t="s">
        <v>197</v>
      </c>
      <c r="Q37" s="151"/>
      <c r="R37" s="152"/>
    </row>
    <row r="38" spans="1:18" ht="15" customHeight="1" x14ac:dyDescent="0.25">
      <c r="A38" s="53"/>
      <c r="B38" s="144" t="s">
        <v>198</v>
      </c>
      <c r="C38" s="145"/>
      <c r="D38" s="145"/>
      <c r="E38" s="145"/>
      <c r="F38" s="146"/>
      <c r="G38" s="53"/>
      <c r="H38" s="147" t="s">
        <v>199</v>
      </c>
      <c r="I38" s="148"/>
      <c r="J38" s="148"/>
      <c r="K38" s="148"/>
      <c r="L38" s="148"/>
      <c r="M38" s="148"/>
      <c r="N38" s="149"/>
      <c r="O38" s="54"/>
      <c r="P38" s="150" t="s">
        <v>200</v>
      </c>
      <c r="Q38" s="151"/>
      <c r="R38" s="152"/>
    </row>
    <row r="39" spans="1:18" ht="15" customHeight="1" x14ac:dyDescent="0.25">
      <c r="A39" s="53"/>
      <c r="B39" s="144" t="s">
        <v>201</v>
      </c>
      <c r="C39" s="145"/>
      <c r="D39" s="145"/>
      <c r="E39" s="145"/>
      <c r="F39" s="146"/>
      <c r="G39" s="53"/>
      <c r="H39" s="147" t="s">
        <v>202</v>
      </c>
      <c r="I39" s="163"/>
      <c r="J39" s="163"/>
      <c r="K39" s="163"/>
      <c r="L39" s="163"/>
      <c r="M39" s="163"/>
      <c r="N39" s="164"/>
      <c r="O39" s="54"/>
      <c r="P39" s="150" t="s">
        <v>203</v>
      </c>
      <c r="Q39" s="151"/>
      <c r="R39" s="152"/>
    </row>
    <row r="40" spans="1:18" ht="15" customHeight="1" x14ac:dyDescent="0.25">
      <c r="A40" s="53"/>
      <c r="B40" s="144" t="s">
        <v>204</v>
      </c>
      <c r="C40" s="145"/>
      <c r="D40" s="145"/>
      <c r="E40" s="145"/>
      <c r="F40" s="165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49"/>
    </row>
    <row r="41" spans="1:18" ht="15" customHeight="1" x14ac:dyDescent="0.25">
      <c r="A41" s="53"/>
      <c r="B41" s="144" t="s">
        <v>205</v>
      </c>
      <c r="C41" s="145"/>
      <c r="D41" s="145"/>
      <c r="E41" s="145"/>
      <c r="F41" s="165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49"/>
    </row>
    <row r="42" spans="1:18" ht="12.6" customHeight="1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9"/>
    </row>
    <row r="43" spans="1:18" ht="15" customHeight="1" x14ac:dyDescent="0.25">
      <c r="A43" s="159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5"/>
    </row>
    <row r="44" spans="1:18" ht="14.45" customHeight="1" x14ac:dyDescent="0.25">
      <c r="A44" s="160">
        <v>45292</v>
      </c>
      <c r="B44" s="161"/>
      <c r="C44" s="162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55" t="s">
        <v>206</v>
      </c>
    </row>
    <row r="45" spans="1:18" ht="10.5" customHeight="1" x14ac:dyDescent="0.25"/>
    <row r="46" spans="1:18" ht="15" hidden="1" x14ac:dyDescent="0.25"/>
    <row r="47" spans="1:18" ht="15" hidden="1" x14ac:dyDescent="0.25"/>
    <row r="48" spans="1:1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x14ac:dyDescent="0.25"/>
  </sheetData>
  <mergeCells count="86">
    <mergeCell ref="A43:R43"/>
    <mergeCell ref="A44:B44"/>
    <mergeCell ref="C44:Q44"/>
    <mergeCell ref="B39:F39"/>
    <mergeCell ref="H39:N39"/>
    <mergeCell ref="P39:R39"/>
    <mergeCell ref="B40:R40"/>
    <mergeCell ref="B41:R41"/>
    <mergeCell ref="A42:R42"/>
    <mergeCell ref="B38:F38"/>
    <mergeCell ref="H38:N38"/>
    <mergeCell ref="P38:R38"/>
    <mergeCell ref="A33:F33"/>
    <mergeCell ref="G33:L33"/>
    <mergeCell ref="M33:P33"/>
    <mergeCell ref="Q33:R33"/>
    <mergeCell ref="A34:F34"/>
    <mergeCell ref="G34:R34"/>
    <mergeCell ref="A35:R35"/>
    <mergeCell ref="A36:R36"/>
    <mergeCell ref="B37:F37"/>
    <mergeCell ref="H37:N37"/>
    <mergeCell ref="P37:R37"/>
    <mergeCell ref="A31:F31"/>
    <mergeCell ref="G31:R31"/>
    <mergeCell ref="A32:F32"/>
    <mergeCell ref="G32:L32"/>
    <mergeCell ref="M32:P32"/>
    <mergeCell ref="Q32:R32"/>
    <mergeCell ref="X27:AG27"/>
    <mergeCell ref="A28:F28"/>
    <mergeCell ref="G28:R28"/>
    <mergeCell ref="A30:F30"/>
    <mergeCell ref="G30:R30"/>
    <mergeCell ref="A29:F29"/>
    <mergeCell ref="G29:R29"/>
    <mergeCell ref="A27:F27"/>
    <mergeCell ref="G27:R27"/>
    <mergeCell ref="A25:F25"/>
    <mergeCell ref="G25:L25"/>
    <mergeCell ref="M25:P25"/>
    <mergeCell ref="Q25:R25"/>
    <mergeCell ref="A26:F26"/>
    <mergeCell ref="G26:L26"/>
    <mergeCell ref="M26:P26"/>
    <mergeCell ref="Q26:R26"/>
    <mergeCell ref="A22:F22"/>
    <mergeCell ref="G22:R22"/>
    <mergeCell ref="A23:F23"/>
    <mergeCell ref="G23:R23"/>
    <mergeCell ref="A24:F24"/>
    <mergeCell ref="G24:R24"/>
    <mergeCell ref="A19:F19"/>
    <mergeCell ref="G19:R19"/>
    <mergeCell ref="A20:F20"/>
    <mergeCell ref="G20:R20"/>
    <mergeCell ref="A21:F21"/>
    <mergeCell ref="G21:R21"/>
    <mergeCell ref="A16:F16"/>
    <mergeCell ref="G16:R16"/>
    <mergeCell ref="A17:F17"/>
    <mergeCell ref="G17:R17"/>
    <mergeCell ref="A18:F18"/>
    <mergeCell ref="G18:L18"/>
    <mergeCell ref="M18:P18"/>
    <mergeCell ref="Q18:R18"/>
    <mergeCell ref="A14:F14"/>
    <mergeCell ref="G14:R14"/>
    <mergeCell ref="A15:F15"/>
    <mergeCell ref="G15:L15"/>
    <mergeCell ref="M15:P15"/>
    <mergeCell ref="Q15:R15"/>
    <mergeCell ref="A13:F13"/>
    <mergeCell ref="G13:R13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F12"/>
    <mergeCell ref="G12:R12"/>
  </mergeCells>
  <dataValidations count="1">
    <dataValidation type="list" allowBlank="1" showInputMessage="1" showErrorMessage="1" sqref="X27" xr:uid="{00000000-0002-0000-0100-000000000000}">
      <formula1>$W$3:$W$10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5"/>
  <sheetViews>
    <sheetView showGridLines="0" showRowColHeaders="0" topLeftCell="A19" workbookViewId="0">
      <selection activeCell="E8" sqref="E8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35" ht="12" customHeight="1" x14ac:dyDescent="0.25"/>
    <row r="2" spans="1:35" ht="20.25" x14ac:dyDescent="0.25">
      <c r="A2" s="27"/>
      <c r="B2" s="28"/>
      <c r="C2" s="28"/>
      <c r="D2" s="28"/>
      <c r="E2" s="105" t="s">
        <v>7</v>
      </c>
      <c r="F2" s="106"/>
      <c r="G2" s="106"/>
      <c r="H2" s="106"/>
      <c r="I2" s="106"/>
      <c r="J2" s="106"/>
      <c r="K2" s="106"/>
      <c r="L2" s="106"/>
      <c r="M2" s="106"/>
      <c r="N2" s="106"/>
      <c r="O2" s="29"/>
      <c r="P2" s="29"/>
      <c r="Q2" s="29"/>
      <c r="R2" s="30"/>
    </row>
    <row r="3" spans="1:35" ht="22.5" customHeight="1" x14ac:dyDescent="0.25">
      <c r="A3" s="31"/>
      <c r="B3" s="32"/>
      <c r="C3" s="32"/>
      <c r="D3" s="32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9" t="s">
        <v>11</v>
      </c>
      <c r="P3" s="109"/>
      <c r="Q3" s="109"/>
      <c r="R3" s="110"/>
    </row>
    <row r="4" spans="1:35" ht="15" customHeight="1" x14ac:dyDescent="0.25">
      <c r="A4" s="31"/>
      <c r="B4" s="32"/>
      <c r="C4" s="32"/>
      <c r="D4" s="32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11"/>
      <c r="P4" s="111"/>
      <c r="Q4" s="111"/>
      <c r="R4" s="110"/>
    </row>
    <row r="5" spans="1:35" ht="15" customHeight="1" x14ac:dyDescent="0.25">
      <c r="A5" s="31"/>
      <c r="B5" s="32"/>
      <c r="C5" s="32"/>
      <c r="D5" s="32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11"/>
      <c r="P5" s="111"/>
      <c r="Q5" s="111"/>
      <c r="R5" s="110"/>
    </row>
    <row r="6" spans="1:35" ht="15" customHeight="1" x14ac:dyDescent="0.25">
      <c r="A6" s="31"/>
      <c r="B6" s="32"/>
      <c r="C6" s="33" t="s">
        <v>8</v>
      </c>
      <c r="D6" s="34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70" t="s">
        <v>12</v>
      </c>
      <c r="P6" s="171"/>
      <c r="Q6" s="171"/>
      <c r="R6" s="172"/>
    </row>
    <row r="7" spans="1:35" ht="15.75" customHeight="1" x14ac:dyDescent="0.25">
      <c r="A7" s="31"/>
      <c r="B7" s="35"/>
      <c r="C7" s="35"/>
      <c r="D7" s="35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71"/>
      <c r="P7" s="171"/>
      <c r="Q7" s="171"/>
      <c r="R7" s="172"/>
    </row>
    <row r="8" spans="1:35" ht="23.25" x14ac:dyDescent="0.35">
      <c r="A8" s="112" t="s">
        <v>9</v>
      </c>
      <c r="B8" s="113"/>
      <c r="C8" s="113"/>
      <c r="D8" s="113"/>
      <c r="E8" s="36">
        <f>'Missouri Cover'!BP2</f>
        <v>2025</v>
      </c>
      <c r="F8" s="114" t="s">
        <v>13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</row>
    <row r="9" spans="1:35" ht="18" customHeight="1" x14ac:dyDescent="0.25">
      <c r="A9" s="117" t="s">
        <v>1</v>
      </c>
      <c r="B9" s="118"/>
      <c r="C9" s="118"/>
      <c r="D9" s="118"/>
      <c r="E9" s="118"/>
      <c r="F9" s="118"/>
      <c r="G9" s="119"/>
      <c r="H9" s="119"/>
      <c r="I9" s="118"/>
      <c r="J9" s="118"/>
      <c r="K9" s="118"/>
      <c r="L9" s="120"/>
      <c r="M9" s="121" t="s">
        <v>10</v>
      </c>
      <c r="N9" s="84"/>
      <c r="O9" s="84"/>
      <c r="P9" s="84"/>
      <c r="Q9" s="84"/>
      <c r="R9" s="85"/>
    </row>
    <row r="10" spans="1:35" ht="30" customHeight="1" x14ac:dyDescent="0.25">
      <c r="A10" s="122" t="str">
        <f>IF('Missouri Cover'!$H$38="","",'Missouri Cover'!$H$38)</f>
        <v>3826-KS Aviation, LLC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/>
      <c r="M10" s="125">
        <f>'Missouri Cover'!$AM$38</f>
        <v>1200484</v>
      </c>
      <c r="N10" s="126"/>
      <c r="O10" s="126"/>
      <c r="P10" s="126"/>
      <c r="Q10" s="126"/>
      <c r="R10" s="127"/>
    </row>
    <row r="11" spans="1:35" ht="18" customHeight="1" x14ac:dyDescent="0.25">
      <c r="A11" s="175" t="s">
        <v>14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7"/>
    </row>
    <row r="12" spans="1:35" ht="51" customHeight="1" x14ac:dyDescent="0.25">
      <c r="A12" s="173" t="s">
        <v>15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35" ht="18" customHeight="1" x14ac:dyDescent="0.25">
      <c r="A13" s="178" t="s">
        <v>16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</row>
    <row r="14" spans="1:35" ht="18" customHeight="1" x14ac:dyDescent="0.25">
      <c r="A14" s="180"/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79" t="s">
        <v>17</v>
      </c>
      <c r="N14" s="179"/>
      <c r="O14" s="183"/>
      <c r="P14" s="178" t="s">
        <v>18</v>
      </c>
      <c r="Q14" s="183"/>
      <c r="R14" s="37" t="s">
        <v>19</v>
      </c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ht="30" customHeight="1" x14ac:dyDescent="0.25">
      <c r="A15" s="184" t="s">
        <v>20</v>
      </c>
      <c r="B15" s="185"/>
      <c r="C15" s="186"/>
      <c r="D15" s="187"/>
      <c r="E15" s="39"/>
      <c r="F15" s="188" t="s">
        <v>21</v>
      </c>
      <c r="G15" s="189"/>
      <c r="H15" s="189"/>
      <c r="I15" s="189"/>
      <c r="J15" s="189"/>
      <c r="K15" s="189"/>
      <c r="L15" s="189"/>
      <c r="M15" s="190"/>
      <c r="N15" s="191"/>
      <c r="O15" s="191"/>
      <c r="P15" s="190"/>
      <c r="Q15" s="191"/>
      <c r="R15" s="40" t="str">
        <f>IF(P15&gt;0, M15/P15,"")</f>
        <v/>
      </c>
    </row>
    <row r="16" spans="1:35" ht="18" customHeight="1" x14ac:dyDescent="0.3">
      <c r="A16" s="192" t="s">
        <v>22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4"/>
    </row>
    <row r="17" spans="1:18" ht="51" customHeight="1" x14ac:dyDescent="0.25">
      <c r="A17" s="173" t="s">
        <v>23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ht="27" customHeight="1" x14ac:dyDescent="0.25">
      <c r="A18" s="195"/>
      <c r="B18" s="196"/>
      <c r="C18" s="196"/>
      <c r="D18" s="197"/>
      <c r="E18" s="198" t="s">
        <v>24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200"/>
    </row>
    <row r="19" spans="1:18" ht="15" customHeight="1" x14ac:dyDescent="0.25">
      <c r="A19" s="201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</row>
    <row r="20" spans="1:18" ht="18" customHeight="1" x14ac:dyDescent="0.25">
      <c r="A20" s="202" t="s">
        <v>25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</row>
    <row r="21" spans="1:18" ht="69" customHeight="1" x14ac:dyDescent="0.25">
      <c r="A21" s="41" t="s">
        <v>26</v>
      </c>
      <c r="B21" s="204" t="s">
        <v>27</v>
      </c>
      <c r="C21" s="205"/>
      <c r="D21" s="205"/>
      <c r="E21" s="205"/>
      <c r="F21" s="204" t="s">
        <v>28</v>
      </c>
      <c r="G21" s="204"/>
      <c r="H21" s="204"/>
      <c r="I21" s="204"/>
      <c r="J21" s="204"/>
      <c r="K21" s="204"/>
      <c r="L21" s="204"/>
      <c r="M21" s="204" t="s">
        <v>29</v>
      </c>
      <c r="N21" s="204"/>
      <c r="O21" s="204"/>
      <c r="P21" s="204"/>
      <c r="Q21" s="206" t="s">
        <v>19</v>
      </c>
      <c r="R21" s="206"/>
    </row>
    <row r="22" spans="1:18" ht="36" customHeight="1" x14ac:dyDescent="0.25">
      <c r="A22" s="42">
        <v>1</v>
      </c>
      <c r="B22" s="207"/>
      <c r="C22" s="208"/>
      <c r="D22" s="208"/>
      <c r="E22" s="208"/>
      <c r="F22" s="209"/>
      <c r="G22" s="209"/>
      <c r="H22" s="209"/>
      <c r="I22" s="209"/>
      <c r="J22" s="209"/>
      <c r="K22" s="209"/>
      <c r="L22" s="209"/>
      <c r="M22" s="210"/>
      <c r="N22" s="210"/>
      <c r="O22" s="210"/>
      <c r="P22" s="210"/>
      <c r="Q22" s="211" t="str">
        <f>IF(M22&gt;0, M22/$M$27,"")</f>
        <v/>
      </c>
      <c r="R22" s="211"/>
    </row>
    <row r="23" spans="1:18" ht="36" customHeight="1" x14ac:dyDescent="0.25">
      <c r="A23" s="42">
        <v>2</v>
      </c>
      <c r="B23" s="207"/>
      <c r="C23" s="208"/>
      <c r="D23" s="208"/>
      <c r="E23" s="208"/>
      <c r="F23" s="212"/>
      <c r="G23" s="212"/>
      <c r="H23" s="212"/>
      <c r="I23" s="212"/>
      <c r="J23" s="212"/>
      <c r="K23" s="212"/>
      <c r="L23" s="212"/>
      <c r="M23" s="210"/>
      <c r="N23" s="210"/>
      <c r="O23" s="210"/>
      <c r="P23" s="210"/>
      <c r="Q23" s="211" t="str">
        <f>IF(M23&gt;0, M23/$M$27,"")</f>
        <v/>
      </c>
      <c r="R23" s="211"/>
    </row>
    <row r="24" spans="1:18" ht="36" customHeight="1" x14ac:dyDescent="0.25">
      <c r="A24" s="42">
        <v>3</v>
      </c>
      <c r="B24" s="207"/>
      <c r="C24" s="208"/>
      <c r="D24" s="208"/>
      <c r="E24" s="208"/>
      <c r="F24" s="209"/>
      <c r="G24" s="213"/>
      <c r="H24" s="213"/>
      <c r="I24" s="213"/>
      <c r="J24" s="213"/>
      <c r="K24" s="213"/>
      <c r="L24" s="213"/>
      <c r="M24" s="210"/>
      <c r="N24" s="214"/>
      <c r="O24" s="214"/>
      <c r="P24" s="214"/>
      <c r="Q24" s="211" t="str">
        <f>IF(M24&gt;0, M24/$M$27,"")</f>
        <v/>
      </c>
      <c r="R24" s="215"/>
    </row>
    <row r="25" spans="1:18" ht="36" customHeight="1" x14ac:dyDescent="0.25">
      <c r="A25" s="42">
        <v>4</v>
      </c>
      <c r="B25" s="207"/>
      <c r="C25" s="208"/>
      <c r="D25" s="208"/>
      <c r="E25" s="208"/>
      <c r="F25" s="209"/>
      <c r="G25" s="213"/>
      <c r="H25" s="213"/>
      <c r="I25" s="213"/>
      <c r="J25" s="213"/>
      <c r="K25" s="213"/>
      <c r="L25" s="213"/>
      <c r="M25" s="210"/>
      <c r="N25" s="214"/>
      <c r="O25" s="214"/>
      <c r="P25" s="214"/>
      <c r="Q25" s="211" t="str">
        <f>IF(M25&gt;0, M25/$M$27,"")</f>
        <v/>
      </c>
      <c r="R25" s="215"/>
    </row>
    <row r="26" spans="1:18" ht="36" customHeight="1" x14ac:dyDescent="0.25">
      <c r="A26" s="42">
        <v>5</v>
      </c>
      <c r="B26" s="207"/>
      <c r="C26" s="208"/>
      <c r="D26" s="208"/>
      <c r="E26" s="208"/>
      <c r="F26" s="212"/>
      <c r="G26" s="218"/>
      <c r="H26" s="218"/>
      <c r="I26" s="218"/>
      <c r="J26" s="218"/>
      <c r="K26" s="218"/>
      <c r="L26" s="218"/>
      <c r="M26" s="210"/>
      <c r="N26" s="214"/>
      <c r="O26" s="214"/>
      <c r="P26" s="214"/>
      <c r="Q26" s="211" t="str">
        <f>IF(M26&gt;0, M26/$M$27,"")</f>
        <v/>
      </c>
      <c r="R26" s="215"/>
    </row>
    <row r="27" spans="1:18" ht="36" customHeight="1" x14ac:dyDescent="0.25">
      <c r="A27" s="43">
        <v>6</v>
      </c>
      <c r="B27" s="219" t="s">
        <v>30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1" t="str">
        <f>IF(SUM(M22:P26)&gt;0, SUM(M22:P26),"")</f>
        <v/>
      </c>
      <c r="N27" s="222"/>
      <c r="O27" s="222"/>
      <c r="P27" s="222"/>
      <c r="Q27" s="223" t="str">
        <f>IF(SUM(Q22:R26)&gt;0, SUM(Q22:R26),"")</f>
        <v/>
      </c>
      <c r="R27" s="224"/>
    </row>
    <row r="28" spans="1:18" ht="36" customHeight="1" x14ac:dyDescent="0.25">
      <c r="A28" s="225" t="s">
        <v>31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1:18" ht="18" customHeight="1" x14ac:dyDescent="0.3">
      <c r="A29" s="201" t="s">
        <v>32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</row>
    <row r="30" spans="1:18" ht="51" customHeight="1" x14ac:dyDescent="0.25">
      <c r="A30" s="173" t="s">
        <v>33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ht="27" customHeight="1" x14ac:dyDescent="0.25">
      <c r="A31" s="195"/>
      <c r="B31" s="196"/>
      <c r="C31" s="196"/>
      <c r="D31" s="197"/>
      <c r="E31" s="198" t="s">
        <v>34</v>
      </c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9"/>
    </row>
    <row r="32" spans="1:18" ht="18" customHeight="1" x14ac:dyDescent="0.25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</row>
    <row r="33" spans="1:18" ht="27" customHeight="1" x14ac:dyDescent="0.25">
      <c r="A33" s="195"/>
      <c r="B33" s="196"/>
      <c r="C33" s="196"/>
      <c r="D33" s="197"/>
      <c r="E33" s="198" t="s">
        <v>35</v>
      </c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9"/>
    </row>
    <row r="34" spans="1:18" ht="15" customHeight="1" x14ac:dyDescent="0.2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2"/>
    </row>
    <row r="35" spans="1:18" ht="18" customHeight="1" x14ac:dyDescent="0.25">
      <c r="A35" s="202" t="s">
        <v>36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  <row r="36" spans="1:18" ht="36" customHeight="1" x14ac:dyDescent="0.25">
      <c r="A36" s="41" t="s">
        <v>26</v>
      </c>
      <c r="B36" s="233" t="s">
        <v>27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02" t="s">
        <v>37</v>
      </c>
      <c r="N36" s="235"/>
      <c r="O36" s="235"/>
      <c r="P36" s="235"/>
      <c r="Q36" s="235"/>
      <c r="R36" s="236"/>
    </row>
    <row r="37" spans="1:18" ht="36" customHeight="1" x14ac:dyDescent="0.25">
      <c r="A37" s="43">
        <v>7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8"/>
      <c r="N37" s="239"/>
      <c r="O37" s="239"/>
      <c r="P37" s="239"/>
      <c r="Q37" s="239"/>
      <c r="R37" s="239"/>
    </row>
    <row r="38" spans="1:18" ht="36" customHeight="1" x14ac:dyDescent="0.25">
      <c r="A38" s="173" t="s">
        <v>38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</row>
    <row r="39" spans="1:18" ht="13.15" customHeight="1" x14ac:dyDescent="0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2"/>
    </row>
    <row r="40" spans="1:18" ht="14.45" customHeight="1" x14ac:dyDescent="0.25">
      <c r="A40" s="243">
        <v>45292</v>
      </c>
      <c r="B40" s="244"/>
      <c r="C40" s="245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44" t="s">
        <v>39</v>
      </c>
    </row>
    <row r="41" spans="1:18" ht="4.9000000000000004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6"/>
    </row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hidden="1" x14ac:dyDescent="0.25"/>
    <row r="74" hidden="1" x14ac:dyDescent="0.25"/>
    <row r="75" ht="15" customHeight="1" x14ac:dyDescent="0.25"/>
  </sheetData>
  <mergeCells count="71">
    <mergeCell ref="B37:L37"/>
    <mergeCell ref="M37:R37"/>
    <mergeCell ref="A38:R38"/>
    <mergeCell ref="A39:R39"/>
    <mergeCell ref="A40:B40"/>
    <mergeCell ref="C40:Q40"/>
    <mergeCell ref="A33:D33"/>
    <mergeCell ref="E33:R33"/>
    <mergeCell ref="A34:R34"/>
    <mergeCell ref="A35:R35"/>
    <mergeCell ref="B36:L36"/>
    <mergeCell ref="M36:R36"/>
    <mergeCell ref="A32:R32"/>
    <mergeCell ref="B26:E26"/>
    <mergeCell ref="F26:L26"/>
    <mergeCell ref="M26:P26"/>
    <mergeCell ref="Q26:R26"/>
    <mergeCell ref="B27:L27"/>
    <mergeCell ref="M27:P27"/>
    <mergeCell ref="Q27:R27"/>
    <mergeCell ref="A28:R28"/>
    <mergeCell ref="A29:R29"/>
    <mergeCell ref="A30:R30"/>
    <mergeCell ref="A31:D31"/>
    <mergeCell ref="E31:R31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A18:D18"/>
    <mergeCell ref="E18:R18"/>
    <mergeCell ref="A19:R19"/>
    <mergeCell ref="A20:R20"/>
    <mergeCell ref="B21:E21"/>
    <mergeCell ref="F21:L21"/>
    <mergeCell ref="M21:P21"/>
    <mergeCell ref="Q21:R21"/>
    <mergeCell ref="A17:R17"/>
    <mergeCell ref="A10:L10"/>
    <mergeCell ref="M10:R10"/>
    <mergeCell ref="A11:R11"/>
    <mergeCell ref="A12:R12"/>
    <mergeCell ref="A13:R13"/>
    <mergeCell ref="A14:E14"/>
    <mergeCell ref="F14:L14"/>
    <mergeCell ref="M14:O14"/>
    <mergeCell ref="P14:Q14"/>
    <mergeCell ref="A15:D15"/>
    <mergeCell ref="F15:L15"/>
    <mergeCell ref="M15:O15"/>
    <mergeCell ref="P15:Q15"/>
    <mergeCell ref="A16:R16"/>
    <mergeCell ref="A9:L9"/>
    <mergeCell ref="M9:R9"/>
    <mergeCell ref="E2:N7"/>
    <mergeCell ref="O3:R5"/>
    <mergeCell ref="O6:R7"/>
    <mergeCell ref="A8:D8"/>
    <mergeCell ref="F8:R8"/>
  </mergeCells>
  <pageMargins left="0.7" right="0.7" top="0.75" bottom="0.75" header="0.3" footer="0.3"/>
  <ignoredErrors>
    <ignoredError sqref="E8" unlockedFormula="1"/>
  </ignoredError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5"/>
  <sheetViews>
    <sheetView showGridLines="0" showRowColHeaders="0" zoomScaleNormal="100" workbookViewId="0">
      <selection activeCell="O17" sqref="O17:P17"/>
    </sheetView>
  </sheetViews>
  <sheetFormatPr defaultColWidth="0" defaultRowHeight="15" customHeight="1" zeroHeight="1" x14ac:dyDescent="0.25"/>
  <cols>
    <col min="1" max="1" width="6.7109375" customWidth="1"/>
    <col min="2" max="3" width="8.7109375" customWidth="1"/>
    <col min="4" max="4" width="3.7109375" customWidth="1"/>
    <col min="5" max="5" width="15.7109375" customWidth="1"/>
    <col min="6" max="6" width="3.7109375" customWidth="1"/>
    <col min="7" max="8" width="8.7109375" customWidth="1"/>
    <col min="9" max="9" width="4.7109375" customWidth="1"/>
    <col min="10" max="11" width="3.7109375" customWidth="1"/>
    <col min="12" max="12" width="4.140625" customWidth="1"/>
    <col min="13" max="13" width="5.85546875" customWidth="1"/>
    <col min="14" max="14" width="7.140625" customWidth="1"/>
    <col min="15" max="15" width="10.85546875" customWidth="1"/>
    <col min="16" max="16" width="15.85546875" customWidth="1"/>
    <col min="17" max="17" width="10.85546875" customWidth="1"/>
    <col min="18" max="18" width="19.42578125" customWidth="1"/>
    <col min="19" max="19" width="2.28515625" customWidth="1"/>
    <col min="20" max="16384" width="9.140625" hidden="1"/>
  </cols>
  <sheetData>
    <row r="1" spans="1:18" ht="15" customHeight="1" x14ac:dyDescent="0.25"/>
    <row r="2" spans="1:18" ht="20.25" x14ac:dyDescent="0.25">
      <c r="A2" s="27"/>
      <c r="B2" s="28"/>
      <c r="C2" s="28"/>
      <c r="D2" s="247" t="s">
        <v>7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9"/>
      <c r="P2" s="29"/>
      <c r="Q2" s="29"/>
      <c r="R2" s="30"/>
    </row>
    <row r="3" spans="1:18" ht="22.5" customHeight="1" x14ac:dyDescent="0.25">
      <c r="A3" s="31"/>
      <c r="B3" s="32"/>
      <c r="C3" s="32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109" t="s">
        <v>40</v>
      </c>
      <c r="P3" s="109"/>
      <c r="Q3" s="109"/>
      <c r="R3" s="110"/>
    </row>
    <row r="4" spans="1:18" ht="15" customHeight="1" x14ac:dyDescent="0.25">
      <c r="A4" s="31"/>
      <c r="B4" s="32"/>
      <c r="C4" s="32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111"/>
      <c r="P4" s="111"/>
      <c r="Q4" s="111"/>
      <c r="R4" s="110"/>
    </row>
    <row r="5" spans="1:18" ht="15" customHeight="1" x14ac:dyDescent="0.25">
      <c r="A5" s="31"/>
      <c r="B5" s="32"/>
      <c r="C5" s="32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111"/>
      <c r="P5" s="111"/>
      <c r="Q5" s="111"/>
      <c r="R5" s="110"/>
    </row>
    <row r="6" spans="1:18" ht="31.5" x14ac:dyDescent="0.25">
      <c r="A6" s="31"/>
      <c r="B6" s="32"/>
      <c r="C6" s="33" t="s">
        <v>8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170" t="s">
        <v>12</v>
      </c>
      <c r="P6" s="171"/>
      <c r="Q6" s="171"/>
      <c r="R6" s="172"/>
    </row>
    <row r="7" spans="1:18" ht="15.75" customHeight="1" x14ac:dyDescent="0.25">
      <c r="A7" s="31"/>
      <c r="B7" s="35"/>
      <c r="C7" s="35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171"/>
      <c r="P7" s="171"/>
      <c r="Q7" s="171"/>
      <c r="R7" s="172"/>
    </row>
    <row r="8" spans="1:18" ht="23.25" x14ac:dyDescent="0.35">
      <c r="A8" s="250" t="s">
        <v>9</v>
      </c>
      <c r="B8" s="87"/>
      <c r="C8" s="87"/>
      <c r="D8" s="251">
        <f>'Schedule 3CA'!E8</f>
        <v>2025</v>
      </c>
      <c r="E8" s="252"/>
      <c r="F8" s="114" t="s">
        <v>41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</row>
    <row r="9" spans="1:18" ht="18" customHeight="1" x14ac:dyDescent="0.25">
      <c r="A9" s="117" t="s">
        <v>1</v>
      </c>
      <c r="B9" s="118"/>
      <c r="C9" s="118"/>
      <c r="D9" s="118"/>
      <c r="E9" s="118"/>
      <c r="F9" s="118"/>
      <c r="G9" s="119"/>
      <c r="H9" s="119"/>
      <c r="I9" s="118"/>
      <c r="J9" s="118"/>
      <c r="K9" s="118"/>
      <c r="L9" s="120"/>
      <c r="M9" s="121" t="s">
        <v>10</v>
      </c>
      <c r="N9" s="84"/>
      <c r="O9" s="84"/>
      <c r="P9" s="84"/>
      <c r="Q9" s="84"/>
      <c r="R9" s="85"/>
    </row>
    <row r="10" spans="1:18" ht="15.75" x14ac:dyDescent="0.25">
      <c r="A10" s="122" t="str">
        <f>IF('Missouri Cover'!$H$38="","",'Missouri Cover'!$H$38)</f>
        <v>3826-KS Aviation, LLC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/>
      <c r="M10" s="125">
        <f>'Missouri Cover'!$AM$38</f>
        <v>1200484</v>
      </c>
      <c r="N10" s="126"/>
      <c r="O10" s="126"/>
      <c r="P10" s="126"/>
      <c r="Q10" s="126"/>
      <c r="R10" s="127"/>
    </row>
    <row r="11" spans="1:18" ht="14.2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30"/>
    </row>
    <row r="12" spans="1:18" s="47" customFormat="1" ht="28.5" x14ac:dyDescent="0.25">
      <c r="A12" s="41" t="s">
        <v>42</v>
      </c>
      <c r="B12" s="233" t="s">
        <v>43</v>
      </c>
      <c r="C12" s="259"/>
      <c r="D12" s="233" t="s">
        <v>44</v>
      </c>
      <c r="E12" s="259"/>
      <c r="F12" s="259"/>
      <c r="G12" s="259"/>
      <c r="H12" s="233" t="s">
        <v>45</v>
      </c>
      <c r="I12" s="253"/>
      <c r="J12" s="253"/>
      <c r="K12" s="253"/>
      <c r="L12" s="253"/>
      <c r="M12" s="233" t="s">
        <v>46</v>
      </c>
      <c r="N12" s="253"/>
      <c r="O12" s="233" t="s">
        <v>47</v>
      </c>
      <c r="P12" s="253"/>
      <c r="Q12" s="233" t="s">
        <v>48</v>
      </c>
      <c r="R12" s="253"/>
    </row>
    <row r="13" spans="1:18" s="47" customFormat="1" ht="15.75" x14ac:dyDescent="0.25">
      <c r="A13" s="48">
        <v>1</v>
      </c>
      <c r="B13" s="254"/>
      <c r="C13" s="236"/>
      <c r="D13" s="255"/>
      <c r="E13" s="256"/>
      <c r="F13" s="256"/>
      <c r="G13" s="257"/>
      <c r="H13" s="258"/>
      <c r="I13" s="236"/>
      <c r="J13" s="236"/>
      <c r="K13" s="236"/>
      <c r="L13" s="236"/>
      <c r="M13" s="258"/>
      <c r="N13" s="236"/>
      <c r="O13" s="254"/>
      <c r="P13" s="236"/>
      <c r="Q13" s="254"/>
      <c r="R13" s="236"/>
    </row>
    <row r="14" spans="1:18" ht="15.75" x14ac:dyDescent="0.25">
      <c r="A14" s="48">
        <v>2</v>
      </c>
      <c r="B14" s="254"/>
      <c r="C14" s="236"/>
      <c r="D14" s="258"/>
      <c r="E14" s="235"/>
      <c r="F14" s="235"/>
      <c r="G14" s="235"/>
      <c r="H14" s="258"/>
      <c r="I14" s="236"/>
      <c r="J14" s="236"/>
      <c r="K14" s="236"/>
      <c r="L14" s="236"/>
      <c r="M14" s="258"/>
      <c r="N14" s="236"/>
      <c r="O14" s="254"/>
      <c r="P14" s="236"/>
      <c r="Q14" s="254"/>
      <c r="R14" s="236"/>
    </row>
    <row r="15" spans="1:18" ht="15.75" x14ac:dyDescent="0.25">
      <c r="A15" s="48">
        <v>3</v>
      </c>
      <c r="B15" s="254"/>
      <c r="C15" s="236"/>
      <c r="D15" s="258"/>
      <c r="E15" s="235"/>
      <c r="F15" s="235"/>
      <c r="G15" s="235"/>
      <c r="H15" s="258"/>
      <c r="I15" s="236"/>
      <c r="J15" s="236"/>
      <c r="K15" s="236"/>
      <c r="L15" s="236"/>
      <c r="M15" s="258"/>
      <c r="N15" s="236"/>
      <c r="O15" s="254"/>
      <c r="P15" s="236"/>
      <c r="Q15" s="254"/>
      <c r="R15" s="236"/>
    </row>
    <row r="16" spans="1:18" ht="15.75" x14ac:dyDescent="0.25">
      <c r="A16" s="48">
        <v>4</v>
      </c>
      <c r="B16" s="254"/>
      <c r="C16" s="236"/>
      <c r="D16" s="258"/>
      <c r="E16" s="235"/>
      <c r="F16" s="235"/>
      <c r="G16" s="235"/>
      <c r="H16" s="258"/>
      <c r="I16" s="236"/>
      <c r="J16" s="236"/>
      <c r="K16" s="236"/>
      <c r="L16" s="236"/>
      <c r="M16" s="258"/>
      <c r="N16" s="236"/>
      <c r="O16" s="254"/>
      <c r="P16" s="236"/>
      <c r="Q16" s="254"/>
      <c r="R16" s="236"/>
    </row>
    <row r="17" spans="1:18" ht="15.75" x14ac:dyDescent="0.25">
      <c r="A17" s="48">
        <v>5</v>
      </c>
      <c r="B17" s="254"/>
      <c r="C17" s="236"/>
      <c r="D17" s="258"/>
      <c r="E17" s="235"/>
      <c r="F17" s="235"/>
      <c r="G17" s="235"/>
      <c r="H17" s="258"/>
      <c r="I17" s="236"/>
      <c r="J17" s="236"/>
      <c r="K17" s="236"/>
      <c r="L17" s="236"/>
      <c r="M17" s="258"/>
      <c r="N17" s="236"/>
      <c r="O17" s="254"/>
      <c r="P17" s="236"/>
      <c r="Q17" s="254"/>
      <c r="R17" s="236"/>
    </row>
    <row r="18" spans="1:18" ht="15.75" x14ac:dyDescent="0.25">
      <c r="A18" s="48">
        <v>6</v>
      </c>
      <c r="B18" s="254"/>
      <c r="C18" s="236"/>
      <c r="D18" s="258"/>
      <c r="E18" s="235"/>
      <c r="F18" s="235"/>
      <c r="G18" s="235"/>
      <c r="H18" s="258"/>
      <c r="I18" s="236"/>
      <c r="J18" s="236"/>
      <c r="K18" s="236"/>
      <c r="L18" s="236"/>
      <c r="M18" s="258"/>
      <c r="N18" s="236"/>
      <c r="O18" s="254"/>
      <c r="P18" s="236"/>
      <c r="Q18" s="254"/>
      <c r="R18" s="236"/>
    </row>
    <row r="19" spans="1:18" ht="15.75" x14ac:dyDescent="0.25">
      <c r="A19" s="48">
        <v>7</v>
      </c>
      <c r="B19" s="254"/>
      <c r="C19" s="236"/>
      <c r="D19" s="258"/>
      <c r="E19" s="235"/>
      <c r="F19" s="235"/>
      <c r="G19" s="235"/>
      <c r="H19" s="258"/>
      <c r="I19" s="236"/>
      <c r="J19" s="236"/>
      <c r="K19" s="236"/>
      <c r="L19" s="236"/>
      <c r="M19" s="258"/>
      <c r="N19" s="236"/>
      <c r="O19" s="254"/>
      <c r="P19" s="236"/>
      <c r="Q19" s="254"/>
      <c r="R19" s="236"/>
    </row>
    <row r="20" spans="1:18" ht="15.75" x14ac:dyDescent="0.25">
      <c r="A20" s="48">
        <v>8</v>
      </c>
      <c r="B20" s="254"/>
      <c r="C20" s="236"/>
      <c r="D20" s="258"/>
      <c r="E20" s="235"/>
      <c r="F20" s="235"/>
      <c r="G20" s="235"/>
      <c r="H20" s="258"/>
      <c r="I20" s="236"/>
      <c r="J20" s="236"/>
      <c r="K20" s="236"/>
      <c r="L20" s="236"/>
      <c r="M20" s="258"/>
      <c r="N20" s="236"/>
      <c r="O20" s="254"/>
      <c r="P20" s="236"/>
      <c r="Q20" s="254"/>
      <c r="R20" s="236"/>
    </row>
    <row r="21" spans="1:18" ht="15.75" x14ac:dyDescent="0.25">
      <c r="A21" s="48">
        <v>9</v>
      </c>
      <c r="B21" s="254"/>
      <c r="C21" s="236"/>
      <c r="D21" s="258"/>
      <c r="E21" s="235"/>
      <c r="F21" s="235"/>
      <c r="G21" s="235"/>
      <c r="H21" s="258"/>
      <c r="I21" s="236"/>
      <c r="J21" s="236"/>
      <c r="K21" s="236"/>
      <c r="L21" s="236"/>
      <c r="M21" s="258"/>
      <c r="N21" s="236"/>
      <c r="O21" s="254"/>
      <c r="P21" s="236"/>
      <c r="Q21" s="254"/>
      <c r="R21" s="236"/>
    </row>
    <row r="22" spans="1:18" ht="15.75" x14ac:dyDescent="0.25">
      <c r="A22" s="48">
        <v>10</v>
      </c>
      <c r="B22" s="254"/>
      <c r="C22" s="236"/>
      <c r="D22" s="258"/>
      <c r="E22" s="235"/>
      <c r="F22" s="235"/>
      <c r="G22" s="235"/>
      <c r="H22" s="258"/>
      <c r="I22" s="236"/>
      <c r="J22" s="236"/>
      <c r="K22" s="236"/>
      <c r="L22" s="236"/>
      <c r="M22" s="258"/>
      <c r="N22" s="236"/>
      <c r="O22" s="254"/>
      <c r="P22" s="236"/>
      <c r="Q22" s="254"/>
      <c r="R22" s="236"/>
    </row>
    <row r="23" spans="1:18" ht="13.5" customHeight="1" x14ac:dyDescent="0.25">
      <c r="A23" s="260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2"/>
    </row>
    <row r="24" spans="1:18" ht="14.45" customHeight="1" x14ac:dyDescent="0.25">
      <c r="A24" s="243">
        <v>45292</v>
      </c>
      <c r="B24" s="244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263" t="s">
        <v>49</v>
      </c>
      <c r="R24" s="264"/>
    </row>
    <row r="25" spans="1:18" ht="7.9" customHeight="1" x14ac:dyDescent="0.25"/>
  </sheetData>
  <mergeCells count="80">
    <mergeCell ref="A23:R23"/>
    <mergeCell ref="A24:B24"/>
    <mergeCell ref="Q24:R24"/>
    <mergeCell ref="B22:C22"/>
    <mergeCell ref="D22:G22"/>
    <mergeCell ref="H22:L22"/>
    <mergeCell ref="M22:N22"/>
    <mergeCell ref="O22:P22"/>
    <mergeCell ref="Q22:R22"/>
    <mergeCell ref="Q21:R21"/>
    <mergeCell ref="B20:C20"/>
    <mergeCell ref="D20:G20"/>
    <mergeCell ref="H20:L20"/>
    <mergeCell ref="M20:N20"/>
    <mergeCell ref="O20:P20"/>
    <mergeCell ref="Q20:R20"/>
    <mergeCell ref="B21:C21"/>
    <mergeCell ref="D21:G21"/>
    <mergeCell ref="H21:L21"/>
    <mergeCell ref="M21:N21"/>
    <mergeCell ref="O21:P21"/>
    <mergeCell ref="Q19:R19"/>
    <mergeCell ref="B18:C18"/>
    <mergeCell ref="D18:G18"/>
    <mergeCell ref="H18:L18"/>
    <mergeCell ref="M18:N18"/>
    <mergeCell ref="O18:P18"/>
    <mergeCell ref="Q18:R18"/>
    <mergeCell ref="B19:C19"/>
    <mergeCell ref="D19:G19"/>
    <mergeCell ref="H19:L19"/>
    <mergeCell ref="M19:N19"/>
    <mergeCell ref="O19:P19"/>
    <mergeCell ref="Q17:R17"/>
    <mergeCell ref="B16:C16"/>
    <mergeCell ref="D16:G16"/>
    <mergeCell ref="H16:L16"/>
    <mergeCell ref="M16:N16"/>
    <mergeCell ref="O16:P16"/>
    <mergeCell ref="Q16:R16"/>
    <mergeCell ref="B17:C17"/>
    <mergeCell ref="D17:G17"/>
    <mergeCell ref="H17:L17"/>
    <mergeCell ref="M17:N17"/>
    <mergeCell ref="O17:P17"/>
    <mergeCell ref="Q15:R15"/>
    <mergeCell ref="B14:C14"/>
    <mergeCell ref="D14:G14"/>
    <mergeCell ref="H14:L14"/>
    <mergeCell ref="M14:N14"/>
    <mergeCell ref="O14:P14"/>
    <mergeCell ref="Q14:R14"/>
    <mergeCell ref="B15:C15"/>
    <mergeCell ref="D15:G15"/>
    <mergeCell ref="H15:L15"/>
    <mergeCell ref="M15:N15"/>
    <mergeCell ref="O15:P15"/>
    <mergeCell ref="Q12:R12"/>
    <mergeCell ref="B13:C13"/>
    <mergeCell ref="D13:G13"/>
    <mergeCell ref="H13:L13"/>
    <mergeCell ref="M13:N13"/>
    <mergeCell ref="O13:P13"/>
    <mergeCell ref="Q13:R13"/>
    <mergeCell ref="B12:C12"/>
    <mergeCell ref="D12:G12"/>
    <mergeCell ref="H12:L12"/>
    <mergeCell ref="M12:N12"/>
    <mergeCell ref="O12:P12"/>
    <mergeCell ref="A9:L9"/>
    <mergeCell ref="M9:R9"/>
    <mergeCell ref="A10:L10"/>
    <mergeCell ref="M10:R10"/>
    <mergeCell ref="A11:R11"/>
    <mergeCell ref="D2:N7"/>
    <mergeCell ref="O3:R5"/>
    <mergeCell ref="O6:R7"/>
    <mergeCell ref="A8:C8"/>
    <mergeCell ref="D8:E8"/>
    <mergeCell ref="F8:R8"/>
  </mergeCells>
  <pageMargins left="0.7" right="0.7" top="0.75" bottom="0.75" header="0.3" footer="0.3"/>
  <ignoredErrors>
    <ignoredError sqref="D8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36"/>
  <sheetViews>
    <sheetView workbookViewId="0">
      <selection activeCell="A3" sqref="A3:B236"/>
    </sheetView>
  </sheetViews>
  <sheetFormatPr defaultRowHeight="15" x14ac:dyDescent="0.25"/>
  <cols>
    <col min="1" max="1" width="37.5703125" style="52" bestFit="1" customWidth="1"/>
    <col min="2" max="2" width="8" style="52" bestFit="1" customWidth="1"/>
  </cols>
  <sheetData>
    <row r="1" spans="1:2" s="51" customFormat="1" x14ac:dyDescent="0.25">
      <c r="A1" s="52"/>
      <c r="B1" s="52"/>
    </row>
    <row r="2" spans="1:2" x14ac:dyDescent="0.25">
      <c r="A2" s="52" t="s">
        <v>50</v>
      </c>
      <c r="B2" s="52" t="s">
        <v>51</v>
      </c>
    </row>
    <row r="3" spans="1:2" x14ac:dyDescent="0.25">
      <c r="A3" s="57" t="s">
        <v>52</v>
      </c>
      <c r="B3" s="265">
        <v>1200499</v>
      </c>
    </row>
    <row r="4" spans="1:2" x14ac:dyDescent="0.25">
      <c r="A4" s="57" t="s">
        <v>272</v>
      </c>
      <c r="B4" s="265">
        <v>1200429</v>
      </c>
    </row>
    <row r="5" spans="1:2" x14ac:dyDescent="0.25">
      <c r="A5" s="57" t="s">
        <v>53</v>
      </c>
      <c r="B5" s="265">
        <v>1200372</v>
      </c>
    </row>
    <row r="6" spans="1:2" x14ac:dyDescent="0.25">
      <c r="A6" s="57" t="s">
        <v>291</v>
      </c>
      <c r="B6" s="265">
        <v>1200606</v>
      </c>
    </row>
    <row r="7" spans="1:2" x14ac:dyDescent="0.25">
      <c r="A7" s="57" t="s">
        <v>54</v>
      </c>
      <c r="B7" s="265">
        <v>1200484</v>
      </c>
    </row>
    <row r="8" spans="1:2" x14ac:dyDescent="0.25">
      <c r="A8" s="57" t="s">
        <v>55</v>
      </c>
      <c r="B8" s="265">
        <v>1200444</v>
      </c>
    </row>
    <row r="9" spans="1:2" x14ac:dyDescent="0.25">
      <c r="A9" s="57" t="s">
        <v>227</v>
      </c>
      <c r="B9" s="265">
        <v>1200592</v>
      </c>
    </row>
    <row r="10" spans="1:2" x14ac:dyDescent="0.25">
      <c r="A10" s="57" t="s">
        <v>56</v>
      </c>
      <c r="B10" s="265">
        <v>1200280</v>
      </c>
    </row>
    <row r="11" spans="1:2" x14ac:dyDescent="0.25">
      <c r="A11" s="57" t="s">
        <v>57</v>
      </c>
      <c r="B11" s="265">
        <v>1200542</v>
      </c>
    </row>
    <row r="12" spans="1:2" x14ac:dyDescent="0.25">
      <c r="A12" s="57" t="s">
        <v>58</v>
      </c>
      <c r="B12" s="265">
        <v>1200367</v>
      </c>
    </row>
    <row r="13" spans="1:2" x14ac:dyDescent="0.25">
      <c r="A13" s="57" t="s">
        <v>307</v>
      </c>
      <c r="B13" s="265">
        <v>1200622</v>
      </c>
    </row>
    <row r="14" spans="1:2" x14ac:dyDescent="0.25">
      <c r="A14" s="57" t="s">
        <v>59</v>
      </c>
      <c r="B14" s="265">
        <v>1200009</v>
      </c>
    </row>
    <row r="15" spans="1:2" x14ac:dyDescent="0.25">
      <c r="A15" s="57" t="s">
        <v>292</v>
      </c>
      <c r="B15" s="265">
        <v>1200607</v>
      </c>
    </row>
    <row r="16" spans="1:2" x14ac:dyDescent="0.25">
      <c r="A16" s="57" t="s">
        <v>308</v>
      </c>
      <c r="B16" s="265">
        <v>1200623</v>
      </c>
    </row>
    <row r="17" spans="1:2" x14ac:dyDescent="0.25">
      <c r="A17" s="57" t="s">
        <v>60</v>
      </c>
      <c r="B17" s="265">
        <v>1200426</v>
      </c>
    </row>
    <row r="18" spans="1:2" x14ac:dyDescent="0.25">
      <c r="A18" s="57" t="s">
        <v>61</v>
      </c>
      <c r="B18" s="265">
        <v>1200410</v>
      </c>
    </row>
    <row r="19" spans="1:2" x14ac:dyDescent="0.25">
      <c r="A19" s="57" t="s">
        <v>62</v>
      </c>
      <c r="B19" s="265">
        <v>1200360</v>
      </c>
    </row>
    <row r="20" spans="1:2" x14ac:dyDescent="0.25">
      <c r="A20" s="57" t="s">
        <v>63</v>
      </c>
      <c r="B20" s="265">
        <v>1200540</v>
      </c>
    </row>
    <row r="21" spans="1:2" x14ac:dyDescent="0.25">
      <c r="A21" s="57" t="s">
        <v>228</v>
      </c>
      <c r="B21" s="265">
        <v>1200589</v>
      </c>
    </row>
    <row r="22" spans="1:2" x14ac:dyDescent="0.25">
      <c r="A22" s="57" t="s">
        <v>64</v>
      </c>
      <c r="B22" s="265">
        <v>1200502</v>
      </c>
    </row>
    <row r="23" spans="1:2" x14ac:dyDescent="0.25">
      <c r="A23" s="57" t="s">
        <v>265</v>
      </c>
      <c r="B23" s="265">
        <v>1200364</v>
      </c>
    </row>
    <row r="24" spans="1:2" x14ac:dyDescent="0.25">
      <c r="A24" s="57" t="s">
        <v>294</v>
      </c>
      <c r="B24" s="265">
        <v>1200609</v>
      </c>
    </row>
    <row r="25" spans="1:2" x14ac:dyDescent="0.25">
      <c r="A25" s="57" t="s">
        <v>65</v>
      </c>
      <c r="B25" s="265">
        <v>1200480</v>
      </c>
    </row>
    <row r="26" spans="1:2" x14ac:dyDescent="0.25">
      <c r="A26" s="57" t="s">
        <v>229</v>
      </c>
      <c r="B26" s="265">
        <v>1200539</v>
      </c>
    </row>
    <row r="27" spans="1:2" x14ac:dyDescent="0.25">
      <c r="A27" s="57" t="s">
        <v>293</v>
      </c>
      <c r="B27" s="265">
        <v>1200608</v>
      </c>
    </row>
    <row r="28" spans="1:2" x14ac:dyDescent="0.25">
      <c r="A28" s="57" t="s">
        <v>66</v>
      </c>
      <c r="B28" s="265">
        <v>1200229</v>
      </c>
    </row>
    <row r="29" spans="1:2" x14ac:dyDescent="0.25">
      <c r="A29" s="57" t="s">
        <v>309</v>
      </c>
      <c r="B29" s="265">
        <v>1200624</v>
      </c>
    </row>
    <row r="30" spans="1:2" x14ac:dyDescent="0.25">
      <c r="A30" s="57" t="s">
        <v>67</v>
      </c>
      <c r="B30" s="265">
        <v>1200387</v>
      </c>
    </row>
    <row r="31" spans="1:2" x14ac:dyDescent="0.25">
      <c r="A31" s="57" t="s">
        <v>68</v>
      </c>
      <c r="B31" s="265">
        <v>1200521</v>
      </c>
    </row>
    <row r="32" spans="1:2" x14ac:dyDescent="0.25">
      <c r="A32" s="57" t="s">
        <v>306</v>
      </c>
      <c r="B32" s="265">
        <v>1200621</v>
      </c>
    </row>
    <row r="33" spans="1:2" x14ac:dyDescent="0.25">
      <c r="A33" s="57" t="s">
        <v>69</v>
      </c>
      <c r="B33" s="265">
        <v>1200379</v>
      </c>
    </row>
    <row r="34" spans="1:2" x14ac:dyDescent="0.25">
      <c r="A34" s="57" t="s">
        <v>259</v>
      </c>
      <c r="B34" s="265">
        <v>1200298</v>
      </c>
    </row>
    <row r="35" spans="1:2" x14ac:dyDescent="0.25">
      <c r="A35" s="57" t="s">
        <v>210</v>
      </c>
      <c r="B35" s="265">
        <v>1200550</v>
      </c>
    </row>
    <row r="36" spans="1:2" x14ac:dyDescent="0.25">
      <c r="A36" s="57" t="s">
        <v>298</v>
      </c>
      <c r="B36" s="265">
        <v>1200613</v>
      </c>
    </row>
    <row r="37" spans="1:2" x14ac:dyDescent="0.25">
      <c r="A37" s="57" t="s">
        <v>300</v>
      </c>
      <c r="B37" s="265">
        <v>1200615</v>
      </c>
    </row>
    <row r="38" spans="1:2" x14ac:dyDescent="0.25">
      <c r="A38" s="57" t="s">
        <v>230</v>
      </c>
      <c r="B38" s="265">
        <v>1200591</v>
      </c>
    </row>
    <row r="39" spans="1:2" x14ac:dyDescent="0.25">
      <c r="A39" s="57" t="s">
        <v>312</v>
      </c>
      <c r="B39" s="265">
        <v>1200627</v>
      </c>
    </row>
    <row r="40" spans="1:2" x14ac:dyDescent="0.25">
      <c r="A40" s="57" t="s">
        <v>70</v>
      </c>
      <c r="B40" s="265">
        <v>1200287</v>
      </c>
    </row>
    <row r="41" spans="1:2" x14ac:dyDescent="0.25">
      <c r="A41" s="57" t="s">
        <v>220</v>
      </c>
      <c r="B41" s="265">
        <v>1200561</v>
      </c>
    </row>
    <row r="42" spans="1:2" x14ac:dyDescent="0.25">
      <c r="A42" s="57" t="s">
        <v>71</v>
      </c>
      <c r="B42" s="265">
        <v>1200528</v>
      </c>
    </row>
    <row r="43" spans="1:2" x14ac:dyDescent="0.25">
      <c r="A43" s="57" t="s">
        <v>271</v>
      </c>
      <c r="B43" s="265">
        <v>1200403</v>
      </c>
    </row>
    <row r="44" spans="1:2" x14ac:dyDescent="0.25">
      <c r="A44" s="57" t="s">
        <v>216</v>
      </c>
      <c r="B44" s="265">
        <v>1200556</v>
      </c>
    </row>
    <row r="45" spans="1:2" x14ac:dyDescent="0.25">
      <c r="A45" s="57" t="s">
        <v>72</v>
      </c>
      <c r="B45" s="265">
        <v>1200462</v>
      </c>
    </row>
    <row r="46" spans="1:2" x14ac:dyDescent="0.25">
      <c r="A46" s="57" t="s">
        <v>73</v>
      </c>
      <c r="B46" s="265">
        <v>1200012</v>
      </c>
    </row>
    <row r="47" spans="1:2" x14ac:dyDescent="0.25">
      <c r="A47" s="57" t="s">
        <v>255</v>
      </c>
      <c r="B47" s="265">
        <v>1200046</v>
      </c>
    </row>
    <row r="48" spans="1:2" x14ac:dyDescent="0.25">
      <c r="A48" s="57" t="s">
        <v>266</v>
      </c>
      <c r="B48" s="265">
        <v>1200365</v>
      </c>
    </row>
    <row r="49" spans="1:2" x14ac:dyDescent="0.25">
      <c r="A49" s="57" t="s">
        <v>74</v>
      </c>
      <c r="B49" s="265">
        <v>1200033</v>
      </c>
    </row>
    <row r="50" spans="1:2" x14ac:dyDescent="0.25">
      <c r="A50" s="57" t="s">
        <v>75</v>
      </c>
      <c r="B50" s="265">
        <v>1200351</v>
      </c>
    </row>
    <row r="51" spans="1:2" x14ac:dyDescent="0.25">
      <c r="A51" s="57" t="s">
        <v>76</v>
      </c>
      <c r="B51" s="265">
        <v>1200205</v>
      </c>
    </row>
    <row r="52" spans="1:2" x14ac:dyDescent="0.25">
      <c r="A52" s="57" t="s">
        <v>77</v>
      </c>
      <c r="B52" s="265">
        <v>1200401</v>
      </c>
    </row>
    <row r="53" spans="1:2" x14ac:dyDescent="0.25">
      <c r="A53" s="57" t="s">
        <v>231</v>
      </c>
      <c r="B53" s="265">
        <v>1200577</v>
      </c>
    </row>
    <row r="54" spans="1:2" x14ac:dyDescent="0.25">
      <c r="A54" s="57" t="s">
        <v>78</v>
      </c>
      <c r="B54" s="265">
        <v>1200494</v>
      </c>
    </row>
    <row r="55" spans="1:2" x14ac:dyDescent="0.25">
      <c r="A55" s="57" t="s">
        <v>79</v>
      </c>
      <c r="B55" s="265">
        <v>1200407</v>
      </c>
    </row>
    <row r="56" spans="1:2" x14ac:dyDescent="0.25">
      <c r="A56" s="57" t="s">
        <v>224</v>
      </c>
      <c r="B56" s="265">
        <v>1200574</v>
      </c>
    </row>
    <row r="57" spans="1:2" x14ac:dyDescent="0.25">
      <c r="A57" s="57" t="s">
        <v>232</v>
      </c>
      <c r="B57" s="265">
        <v>1200593</v>
      </c>
    </row>
    <row r="58" spans="1:2" x14ac:dyDescent="0.25">
      <c r="A58" s="57" t="s">
        <v>80</v>
      </c>
      <c r="B58" s="265">
        <v>1200522</v>
      </c>
    </row>
    <row r="59" spans="1:2" x14ac:dyDescent="0.25">
      <c r="A59" s="57" t="s">
        <v>81</v>
      </c>
      <c r="B59" s="265">
        <v>1200500</v>
      </c>
    </row>
    <row r="60" spans="1:2" x14ac:dyDescent="0.25">
      <c r="A60" s="57" t="s">
        <v>252</v>
      </c>
      <c r="B60" s="265">
        <v>1200604</v>
      </c>
    </row>
    <row r="61" spans="1:2" x14ac:dyDescent="0.25">
      <c r="A61" s="57" t="s">
        <v>82</v>
      </c>
      <c r="B61" s="265">
        <v>1200256</v>
      </c>
    </row>
    <row r="62" spans="1:2" x14ac:dyDescent="0.25">
      <c r="A62" s="57" t="s">
        <v>286</v>
      </c>
      <c r="B62" s="265">
        <v>1200549</v>
      </c>
    </row>
    <row r="63" spans="1:2" x14ac:dyDescent="0.25">
      <c r="A63" s="57" t="s">
        <v>83</v>
      </c>
      <c r="B63" s="265">
        <v>1200489</v>
      </c>
    </row>
    <row r="64" spans="1:2" x14ac:dyDescent="0.25">
      <c r="A64" s="57" t="s">
        <v>267</v>
      </c>
      <c r="B64" s="265">
        <v>1200380</v>
      </c>
    </row>
    <row r="65" spans="1:2" x14ac:dyDescent="0.25">
      <c r="A65" s="57" t="s">
        <v>84</v>
      </c>
      <c r="B65" s="265">
        <v>1200520</v>
      </c>
    </row>
    <row r="66" spans="1:2" x14ac:dyDescent="0.25">
      <c r="A66" s="57" t="s">
        <v>311</v>
      </c>
      <c r="B66" s="265">
        <v>1200626</v>
      </c>
    </row>
    <row r="67" spans="1:2" x14ac:dyDescent="0.25">
      <c r="A67" s="57" t="s">
        <v>233</v>
      </c>
      <c r="B67" s="265">
        <v>1200582</v>
      </c>
    </row>
    <row r="68" spans="1:2" x14ac:dyDescent="0.25">
      <c r="A68" s="57" t="s">
        <v>260</v>
      </c>
      <c r="B68" s="265">
        <v>1200334</v>
      </c>
    </row>
    <row r="69" spans="1:2" x14ac:dyDescent="0.25">
      <c r="A69" s="57" t="s">
        <v>282</v>
      </c>
      <c r="B69" s="265">
        <v>1200538</v>
      </c>
    </row>
    <row r="70" spans="1:2" x14ac:dyDescent="0.25">
      <c r="A70" s="57" t="s">
        <v>283</v>
      </c>
      <c r="B70" s="265">
        <v>1200543</v>
      </c>
    </row>
    <row r="71" spans="1:2" x14ac:dyDescent="0.25">
      <c r="A71" s="57" t="s">
        <v>85</v>
      </c>
      <c r="B71" s="265">
        <v>1200265</v>
      </c>
    </row>
    <row r="72" spans="1:2" x14ac:dyDescent="0.25">
      <c r="A72" s="57" t="s">
        <v>264</v>
      </c>
      <c r="B72" s="265">
        <v>1200357</v>
      </c>
    </row>
    <row r="73" spans="1:2" x14ac:dyDescent="0.25">
      <c r="A73" s="57" t="s">
        <v>86</v>
      </c>
      <c r="B73" s="265">
        <v>1200512</v>
      </c>
    </row>
    <row r="74" spans="1:2" x14ac:dyDescent="0.25">
      <c r="A74" s="57" t="s">
        <v>87</v>
      </c>
      <c r="B74" s="265">
        <v>1200230</v>
      </c>
    </row>
    <row r="75" spans="1:2" x14ac:dyDescent="0.25">
      <c r="A75" s="57" t="s">
        <v>88</v>
      </c>
      <c r="B75" s="265">
        <v>1200299</v>
      </c>
    </row>
    <row r="76" spans="1:2" x14ac:dyDescent="0.25">
      <c r="A76" s="57" t="s">
        <v>89</v>
      </c>
      <c r="B76" s="265">
        <v>1200084</v>
      </c>
    </row>
    <row r="77" spans="1:2" x14ac:dyDescent="0.25">
      <c r="A77" s="57" t="s">
        <v>90</v>
      </c>
      <c r="B77" s="265">
        <v>1200400</v>
      </c>
    </row>
    <row r="78" spans="1:2" x14ac:dyDescent="0.25">
      <c r="A78" s="57" t="s">
        <v>91</v>
      </c>
      <c r="B78" s="265">
        <v>1200014</v>
      </c>
    </row>
    <row r="79" spans="1:2" x14ac:dyDescent="0.25">
      <c r="A79" s="57" t="s">
        <v>92</v>
      </c>
      <c r="B79" s="265">
        <v>1200510</v>
      </c>
    </row>
    <row r="80" spans="1:2" x14ac:dyDescent="0.25">
      <c r="A80" s="57" t="s">
        <v>93</v>
      </c>
      <c r="B80" s="265">
        <v>1200015</v>
      </c>
    </row>
    <row r="81" spans="1:2" x14ac:dyDescent="0.25">
      <c r="A81" s="57" t="s">
        <v>94</v>
      </c>
      <c r="B81" s="265">
        <v>1200398</v>
      </c>
    </row>
    <row r="82" spans="1:2" x14ac:dyDescent="0.25">
      <c r="A82" s="57" t="s">
        <v>278</v>
      </c>
      <c r="B82" s="265">
        <v>1200527</v>
      </c>
    </row>
    <row r="83" spans="1:2" x14ac:dyDescent="0.25">
      <c r="A83" s="57" t="s">
        <v>234</v>
      </c>
      <c r="B83" s="265">
        <v>1200600</v>
      </c>
    </row>
    <row r="84" spans="1:2" x14ac:dyDescent="0.25">
      <c r="A84" s="57" t="s">
        <v>225</v>
      </c>
      <c r="B84" s="265">
        <v>1200575</v>
      </c>
    </row>
    <row r="85" spans="1:2" x14ac:dyDescent="0.25">
      <c r="A85" s="57" t="s">
        <v>95</v>
      </c>
      <c r="B85" s="265">
        <v>1200544</v>
      </c>
    </row>
    <row r="86" spans="1:2" x14ac:dyDescent="0.25">
      <c r="A86" s="57" t="s">
        <v>258</v>
      </c>
      <c r="B86" s="265">
        <v>1200290</v>
      </c>
    </row>
    <row r="87" spans="1:2" x14ac:dyDescent="0.25">
      <c r="A87" s="57" t="s">
        <v>96</v>
      </c>
      <c r="B87" s="265">
        <v>1200441</v>
      </c>
    </row>
    <row r="88" spans="1:2" x14ac:dyDescent="0.25">
      <c r="A88" s="57" t="s">
        <v>256</v>
      </c>
      <c r="B88" s="265">
        <v>1200071</v>
      </c>
    </row>
    <row r="89" spans="1:2" x14ac:dyDescent="0.25">
      <c r="A89" s="57" t="s">
        <v>301</v>
      </c>
      <c r="B89" s="265">
        <v>1200616</v>
      </c>
    </row>
    <row r="90" spans="1:2" x14ac:dyDescent="0.25">
      <c r="A90" s="57" t="s">
        <v>97</v>
      </c>
      <c r="B90" s="265">
        <v>1200405</v>
      </c>
    </row>
    <row r="91" spans="1:2" x14ac:dyDescent="0.25">
      <c r="A91" s="57" t="s">
        <v>98</v>
      </c>
      <c r="B91" s="265">
        <v>1200226</v>
      </c>
    </row>
    <row r="92" spans="1:2" x14ac:dyDescent="0.25">
      <c r="A92" s="57" t="s">
        <v>99</v>
      </c>
      <c r="B92" s="265">
        <v>1200080</v>
      </c>
    </row>
    <row r="93" spans="1:2" x14ac:dyDescent="0.25">
      <c r="A93" s="57" t="s">
        <v>235</v>
      </c>
      <c r="B93" s="265">
        <v>1200599</v>
      </c>
    </row>
    <row r="94" spans="1:2" x14ac:dyDescent="0.25">
      <c r="A94" s="57" t="s">
        <v>100</v>
      </c>
      <c r="B94" s="265">
        <v>1200449</v>
      </c>
    </row>
    <row r="95" spans="1:2" x14ac:dyDescent="0.25">
      <c r="A95" s="57" t="s">
        <v>101</v>
      </c>
      <c r="B95" s="265">
        <v>1200005</v>
      </c>
    </row>
    <row r="96" spans="1:2" x14ac:dyDescent="0.25">
      <c r="A96" s="57" t="s">
        <v>236</v>
      </c>
      <c r="B96" s="265">
        <v>1200580</v>
      </c>
    </row>
    <row r="97" spans="1:2" x14ac:dyDescent="0.25">
      <c r="A97" s="57" t="s">
        <v>102</v>
      </c>
      <c r="B97" s="265">
        <v>1200529</v>
      </c>
    </row>
    <row r="98" spans="1:2" x14ac:dyDescent="0.25">
      <c r="A98" s="57" t="s">
        <v>237</v>
      </c>
      <c r="B98" s="265">
        <v>1200601</v>
      </c>
    </row>
    <row r="99" spans="1:2" x14ac:dyDescent="0.25">
      <c r="A99" s="57" t="s">
        <v>238</v>
      </c>
      <c r="B99" s="265">
        <v>1200598</v>
      </c>
    </row>
    <row r="100" spans="1:2" x14ac:dyDescent="0.25">
      <c r="A100" s="57" t="s">
        <v>103</v>
      </c>
      <c r="B100" s="265">
        <v>1200363</v>
      </c>
    </row>
    <row r="101" spans="1:2" x14ac:dyDescent="0.25">
      <c r="A101" s="57" t="s">
        <v>211</v>
      </c>
      <c r="B101" s="265">
        <v>1200551</v>
      </c>
    </row>
    <row r="102" spans="1:2" x14ac:dyDescent="0.25">
      <c r="A102" s="57" t="s">
        <v>104</v>
      </c>
      <c r="B102" s="265">
        <v>1200029</v>
      </c>
    </row>
    <row r="103" spans="1:2" x14ac:dyDescent="0.25">
      <c r="A103" s="57" t="s">
        <v>105</v>
      </c>
      <c r="B103" s="265">
        <v>1200497</v>
      </c>
    </row>
    <row r="104" spans="1:2" x14ac:dyDescent="0.25">
      <c r="A104" s="57" t="s">
        <v>106</v>
      </c>
      <c r="B104" s="265">
        <v>1200048</v>
      </c>
    </row>
    <row r="105" spans="1:2" s="56" customFormat="1" x14ac:dyDescent="0.25">
      <c r="A105" s="57" t="s">
        <v>281</v>
      </c>
      <c r="B105" s="265">
        <v>1200536</v>
      </c>
    </row>
    <row r="106" spans="1:2" x14ac:dyDescent="0.25">
      <c r="A106" s="57" t="s">
        <v>107</v>
      </c>
      <c r="B106" s="265">
        <v>1200513</v>
      </c>
    </row>
    <row r="107" spans="1:2" x14ac:dyDescent="0.25">
      <c r="A107" s="57" t="s">
        <v>303</v>
      </c>
      <c r="B107" s="265">
        <v>1200618</v>
      </c>
    </row>
    <row r="108" spans="1:2" x14ac:dyDescent="0.25">
      <c r="A108" s="57" t="s">
        <v>290</v>
      </c>
      <c r="B108" s="265">
        <v>1200605</v>
      </c>
    </row>
    <row r="109" spans="1:2" x14ac:dyDescent="0.25">
      <c r="A109" s="57" t="s">
        <v>108</v>
      </c>
      <c r="B109" s="265">
        <v>1200530</v>
      </c>
    </row>
    <row r="110" spans="1:2" x14ac:dyDescent="0.25">
      <c r="A110" s="57" t="s">
        <v>109</v>
      </c>
      <c r="B110" s="265">
        <v>1200408</v>
      </c>
    </row>
    <row r="111" spans="1:2" x14ac:dyDescent="0.25">
      <c r="A111" s="57" t="s">
        <v>239</v>
      </c>
      <c r="B111" s="265">
        <v>1200586</v>
      </c>
    </row>
    <row r="112" spans="1:2" x14ac:dyDescent="0.25">
      <c r="A112" s="57" t="s">
        <v>110</v>
      </c>
      <c r="B112" s="265">
        <v>1200040</v>
      </c>
    </row>
    <row r="113" spans="1:2" x14ac:dyDescent="0.25">
      <c r="A113" s="57" t="s">
        <v>111</v>
      </c>
      <c r="B113" s="265">
        <v>1200340</v>
      </c>
    </row>
    <row r="114" spans="1:2" x14ac:dyDescent="0.25">
      <c r="A114" s="57" t="s">
        <v>112</v>
      </c>
      <c r="B114" s="265">
        <v>1200361</v>
      </c>
    </row>
    <row r="115" spans="1:2" x14ac:dyDescent="0.25">
      <c r="A115" s="57" t="s">
        <v>285</v>
      </c>
      <c r="B115" s="265">
        <v>1200548</v>
      </c>
    </row>
    <row r="116" spans="1:2" x14ac:dyDescent="0.25">
      <c r="A116" s="57" t="s">
        <v>277</v>
      </c>
      <c r="B116" s="265">
        <v>1200496</v>
      </c>
    </row>
    <row r="117" spans="1:2" x14ac:dyDescent="0.25">
      <c r="A117" s="57" t="s">
        <v>113</v>
      </c>
      <c r="B117" s="265">
        <v>1200032</v>
      </c>
    </row>
    <row r="118" spans="1:2" x14ac:dyDescent="0.25">
      <c r="A118" s="57" t="s">
        <v>212</v>
      </c>
      <c r="B118" s="265">
        <v>1200552</v>
      </c>
    </row>
    <row r="119" spans="1:2" x14ac:dyDescent="0.25">
      <c r="A119" s="57" t="s">
        <v>269</v>
      </c>
      <c r="B119" s="265">
        <v>1200393</v>
      </c>
    </row>
    <row r="120" spans="1:2" x14ac:dyDescent="0.25">
      <c r="A120" s="57" t="s">
        <v>114</v>
      </c>
      <c r="B120" s="265">
        <v>1200031</v>
      </c>
    </row>
    <row r="121" spans="1:2" x14ac:dyDescent="0.25">
      <c r="A121" s="57" t="s">
        <v>208</v>
      </c>
      <c r="B121" s="265">
        <v>1200506</v>
      </c>
    </row>
    <row r="122" spans="1:2" x14ac:dyDescent="0.25">
      <c r="A122" s="57" t="s">
        <v>280</v>
      </c>
      <c r="B122" s="265">
        <v>1200535</v>
      </c>
    </row>
    <row r="123" spans="1:2" x14ac:dyDescent="0.25">
      <c r="A123" s="57" t="s">
        <v>115</v>
      </c>
      <c r="B123" s="265">
        <v>1200039</v>
      </c>
    </row>
    <row r="124" spans="1:2" x14ac:dyDescent="0.25">
      <c r="A124" s="57" t="s">
        <v>116</v>
      </c>
      <c r="B124" s="265">
        <v>1200464</v>
      </c>
    </row>
    <row r="125" spans="1:2" x14ac:dyDescent="0.25">
      <c r="A125" s="57" t="s">
        <v>117</v>
      </c>
      <c r="B125" s="265">
        <v>1200434</v>
      </c>
    </row>
    <row r="126" spans="1:2" x14ac:dyDescent="0.25">
      <c r="A126" s="57" t="s">
        <v>118</v>
      </c>
      <c r="B126" s="265">
        <v>1200207</v>
      </c>
    </row>
    <row r="127" spans="1:2" x14ac:dyDescent="0.25">
      <c r="A127" s="57" t="s">
        <v>119</v>
      </c>
      <c r="B127" s="265">
        <v>1200440</v>
      </c>
    </row>
    <row r="128" spans="1:2" x14ac:dyDescent="0.25">
      <c r="A128" s="57" t="s">
        <v>289</v>
      </c>
      <c r="B128" s="265">
        <v>1200603</v>
      </c>
    </row>
    <row r="129" spans="1:2" x14ac:dyDescent="0.25">
      <c r="A129" s="57" t="s">
        <v>120</v>
      </c>
      <c r="B129" s="265">
        <v>1200383</v>
      </c>
    </row>
    <row r="130" spans="1:2" x14ac:dyDescent="0.25">
      <c r="A130" s="57" t="s">
        <v>121</v>
      </c>
      <c r="B130" s="265">
        <v>1200316</v>
      </c>
    </row>
    <row r="131" spans="1:2" x14ac:dyDescent="0.25">
      <c r="A131" s="57" t="s">
        <v>304</v>
      </c>
      <c r="B131" s="265">
        <v>1200619</v>
      </c>
    </row>
    <row r="132" spans="1:2" x14ac:dyDescent="0.25">
      <c r="A132" s="57" t="s">
        <v>122</v>
      </c>
      <c r="B132" s="265">
        <v>1200515</v>
      </c>
    </row>
    <row r="133" spans="1:2" x14ac:dyDescent="0.25">
      <c r="A133" s="57" t="s">
        <v>123</v>
      </c>
      <c r="B133" s="265">
        <v>1200219</v>
      </c>
    </row>
    <row r="134" spans="1:2" x14ac:dyDescent="0.25">
      <c r="A134" s="57" t="s">
        <v>275</v>
      </c>
      <c r="B134" s="265">
        <v>1200471</v>
      </c>
    </row>
    <row r="135" spans="1:2" x14ac:dyDescent="0.25">
      <c r="A135" s="57" t="s">
        <v>268</v>
      </c>
      <c r="B135" s="265">
        <v>1200384</v>
      </c>
    </row>
    <row r="136" spans="1:2" x14ac:dyDescent="0.25">
      <c r="A136" s="57" t="s">
        <v>124</v>
      </c>
      <c r="B136" s="265">
        <v>1200056</v>
      </c>
    </row>
    <row r="137" spans="1:2" x14ac:dyDescent="0.25">
      <c r="A137" s="57" t="s">
        <v>276</v>
      </c>
      <c r="B137" s="265">
        <v>1200490</v>
      </c>
    </row>
    <row r="138" spans="1:2" x14ac:dyDescent="0.25">
      <c r="A138" s="57" t="s">
        <v>125</v>
      </c>
      <c r="B138" s="265">
        <v>1200491</v>
      </c>
    </row>
    <row r="139" spans="1:2" x14ac:dyDescent="0.25">
      <c r="A139" s="57" t="s">
        <v>240</v>
      </c>
      <c r="B139" s="265">
        <v>1200525</v>
      </c>
    </row>
    <row r="140" spans="1:2" x14ac:dyDescent="0.25">
      <c r="A140" s="57" t="s">
        <v>254</v>
      </c>
      <c r="B140" s="265">
        <v>1200020</v>
      </c>
    </row>
    <row r="141" spans="1:2" x14ac:dyDescent="0.25">
      <c r="A141" s="57" t="s">
        <v>126</v>
      </c>
      <c r="B141" s="265">
        <v>1200412</v>
      </c>
    </row>
    <row r="142" spans="1:2" x14ac:dyDescent="0.25">
      <c r="A142" s="57" t="s">
        <v>299</v>
      </c>
      <c r="B142" s="265">
        <v>1200614</v>
      </c>
    </row>
    <row r="143" spans="1:2" x14ac:dyDescent="0.25">
      <c r="A143" s="57" t="s">
        <v>270</v>
      </c>
      <c r="B143" s="265">
        <v>1200402</v>
      </c>
    </row>
    <row r="144" spans="1:2" x14ac:dyDescent="0.25">
      <c r="A144" s="57" t="s">
        <v>284</v>
      </c>
      <c r="B144" s="265">
        <v>1200546</v>
      </c>
    </row>
    <row r="145" spans="1:2" x14ac:dyDescent="0.25">
      <c r="A145" s="57" t="s">
        <v>127</v>
      </c>
      <c r="B145" s="265">
        <v>1200503</v>
      </c>
    </row>
    <row r="146" spans="1:2" x14ac:dyDescent="0.25">
      <c r="A146" s="57" t="s">
        <v>128</v>
      </c>
      <c r="B146" s="265">
        <v>1200448</v>
      </c>
    </row>
    <row r="147" spans="1:2" x14ac:dyDescent="0.25">
      <c r="A147" s="57" t="s">
        <v>129</v>
      </c>
      <c r="B147" s="265">
        <v>1200359</v>
      </c>
    </row>
    <row r="148" spans="1:2" x14ac:dyDescent="0.25">
      <c r="A148" s="57" t="s">
        <v>217</v>
      </c>
      <c r="B148" s="265">
        <v>1200557</v>
      </c>
    </row>
    <row r="149" spans="1:2" x14ac:dyDescent="0.25">
      <c r="A149" s="57" t="s">
        <v>130</v>
      </c>
      <c r="B149" s="265">
        <v>1200255</v>
      </c>
    </row>
    <row r="150" spans="1:2" x14ac:dyDescent="0.25">
      <c r="A150" s="57" t="s">
        <v>131</v>
      </c>
      <c r="B150" s="265">
        <v>1200475</v>
      </c>
    </row>
    <row r="151" spans="1:2" x14ac:dyDescent="0.25">
      <c r="A151" s="57" t="s">
        <v>132</v>
      </c>
      <c r="B151" s="265">
        <v>1200459</v>
      </c>
    </row>
    <row r="152" spans="1:2" x14ac:dyDescent="0.25">
      <c r="A152" s="57" t="s">
        <v>133</v>
      </c>
      <c r="B152" s="265">
        <v>1200428</v>
      </c>
    </row>
    <row r="153" spans="1:2" x14ac:dyDescent="0.25">
      <c r="A153" s="57" t="s">
        <v>241</v>
      </c>
      <c r="B153" s="265">
        <v>1200047</v>
      </c>
    </row>
    <row r="154" spans="1:2" x14ac:dyDescent="0.25">
      <c r="A154" s="57" t="s">
        <v>242</v>
      </c>
      <c r="B154" s="265">
        <v>1200594</v>
      </c>
    </row>
    <row r="155" spans="1:2" x14ac:dyDescent="0.25">
      <c r="A155" s="57" t="s">
        <v>214</v>
      </c>
      <c r="B155" s="265">
        <v>1200554</v>
      </c>
    </row>
    <row r="156" spans="1:2" x14ac:dyDescent="0.25">
      <c r="A156" s="57" t="s">
        <v>134</v>
      </c>
      <c r="B156" s="265">
        <v>1200526</v>
      </c>
    </row>
    <row r="157" spans="1:2" x14ac:dyDescent="0.25">
      <c r="A157" s="57" t="s">
        <v>207</v>
      </c>
      <c r="B157" s="265">
        <v>1200442</v>
      </c>
    </row>
    <row r="158" spans="1:2" x14ac:dyDescent="0.25">
      <c r="A158" s="57" t="s">
        <v>288</v>
      </c>
      <c r="B158" s="265">
        <v>1200588</v>
      </c>
    </row>
    <row r="159" spans="1:2" x14ac:dyDescent="0.25">
      <c r="A159" s="57" t="s">
        <v>135</v>
      </c>
      <c r="B159" s="265">
        <v>1200251</v>
      </c>
    </row>
    <row r="160" spans="1:2" x14ac:dyDescent="0.25">
      <c r="A160" s="57" t="s">
        <v>136</v>
      </c>
      <c r="B160" s="265">
        <v>1200038</v>
      </c>
    </row>
    <row r="161" spans="1:2" x14ac:dyDescent="0.25">
      <c r="A161" s="57" t="s">
        <v>137</v>
      </c>
      <c r="B161" s="265">
        <v>1200077</v>
      </c>
    </row>
    <row r="162" spans="1:2" x14ac:dyDescent="0.25">
      <c r="A162" s="57" t="s">
        <v>138</v>
      </c>
      <c r="B162" s="265">
        <v>1200235</v>
      </c>
    </row>
    <row r="163" spans="1:2" x14ac:dyDescent="0.25">
      <c r="A163" s="57" t="s">
        <v>219</v>
      </c>
      <c r="B163" s="265">
        <v>1200560</v>
      </c>
    </row>
    <row r="164" spans="1:2" x14ac:dyDescent="0.25">
      <c r="A164" s="57" t="s">
        <v>139</v>
      </c>
      <c r="B164" s="265">
        <v>1200241</v>
      </c>
    </row>
    <row r="165" spans="1:2" x14ac:dyDescent="0.25">
      <c r="A165" s="57" t="s">
        <v>302</v>
      </c>
      <c r="B165" s="265">
        <v>1200617</v>
      </c>
    </row>
    <row r="166" spans="1:2" x14ac:dyDescent="0.25">
      <c r="A166" s="57" t="s">
        <v>257</v>
      </c>
      <c r="B166" s="265">
        <v>1200260</v>
      </c>
    </row>
    <row r="167" spans="1:2" x14ac:dyDescent="0.25">
      <c r="A167" s="57" t="s">
        <v>140</v>
      </c>
      <c r="B167" s="265">
        <v>1200201</v>
      </c>
    </row>
    <row r="168" spans="1:2" x14ac:dyDescent="0.25">
      <c r="A168" s="57" t="s">
        <v>305</v>
      </c>
      <c r="B168" s="265">
        <v>1200620</v>
      </c>
    </row>
    <row r="169" spans="1:2" x14ac:dyDescent="0.25">
      <c r="A169" s="57" t="s">
        <v>297</v>
      </c>
      <c r="B169" s="265">
        <v>1200612</v>
      </c>
    </row>
    <row r="170" spans="1:2" x14ac:dyDescent="0.25">
      <c r="A170" s="57" t="s">
        <v>141</v>
      </c>
      <c r="B170" s="265">
        <v>1200474</v>
      </c>
    </row>
    <row r="171" spans="1:2" x14ac:dyDescent="0.25">
      <c r="A171" s="57" t="s">
        <v>142</v>
      </c>
      <c r="B171" s="265">
        <v>1200472</v>
      </c>
    </row>
    <row r="172" spans="1:2" x14ac:dyDescent="0.25">
      <c r="A172" s="57" t="s">
        <v>143</v>
      </c>
      <c r="B172" s="265">
        <v>1200518</v>
      </c>
    </row>
    <row r="173" spans="1:2" x14ac:dyDescent="0.25">
      <c r="A173" s="57" t="s">
        <v>144</v>
      </c>
      <c r="B173" s="265">
        <v>1200325</v>
      </c>
    </row>
    <row r="174" spans="1:2" x14ac:dyDescent="0.25">
      <c r="A174" s="57" t="s">
        <v>145</v>
      </c>
      <c r="B174" s="265">
        <v>1200406</v>
      </c>
    </row>
    <row r="175" spans="1:2" x14ac:dyDescent="0.25">
      <c r="A175" s="57" t="s">
        <v>146</v>
      </c>
      <c r="B175" s="265">
        <v>1200524</v>
      </c>
    </row>
    <row r="176" spans="1:2" x14ac:dyDescent="0.25">
      <c r="A176" s="57" t="s">
        <v>147</v>
      </c>
      <c r="B176" s="265">
        <v>1200460</v>
      </c>
    </row>
    <row r="177" spans="1:2" x14ac:dyDescent="0.25">
      <c r="A177" s="57" t="s">
        <v>226</v>
      </c>
      <c r="B177" s="265">
        <v>1200576</v>
      </c>
    </row>
    <row r="178" spans="1:2" x14ac:dyDescent="0.25">
      <c r="A178" s="57" t="s">
        <v>148</v>
      </c>
      <c r="B178" s="265">
        <v>1200389</v>
      </c>
    </row>
    <row r="179" spans="1:2" x14ac:dyDescent="0.25">
      <c r="A179" s="57" t="s">
        <v>295</v>
      </c>
      <c r="B179" s="265">
        <v>1200610</v>
      </c>
    </row>
    <row r="180" spans="1:2" x14ac:dyDescent="0.25">
      <c r="A180" s="57" t="s">
        <v>279</v>
      </c>
      <c r="B180" s="265">
        <v>1200533</v>
      </c>
    </row>
    <row r="181" spans="1:2" x14ac:dyDescent="0.25">
      <c r="A181" s="57" t="s">
        <v>149</v>
      </c>
      <c r="B181" s="265">
        <v>1200225</v>
      </c>
    </row>
    <row r="182" spans="1:2" x14ac:dyDescent="0.25">
      <c r="A182" s="57" t="s">
        <v>150</v>
      </c>
      <c r="B182" s="265">
        <v>1200353</v>
      </c>
    </row>
    <row r="183" spans="1:2" x14ac:dyDescent="0.25">
      <c r="A183" s="57" t="s">
        <v>261</v>
      </c>
      <c r="B183" s="265">
        <v>1200337</v>
      </c>
    </row>
    <row r="184" spans="1:2" x14ac:dyDescent="0.25">
      <c r="A184" s="57" t="s">
        <v>209</v>
      </c>
      <c r="B184" s="265">
        <v>1200537</v>
      </c>
    </row>
    <row r="185" spans="1:2" x14ac:dyDescent="0.25">
      <c r="A185" s="57" t="s">
        <v>223</v>
      </c>
      <c r="B185" s="265">
        <v>1200573</v>
      </c>
    </row>
    <row r="186" spans="1:2" x14ac:dyDescent="0.25">
      <c r="A186" s="57" t="s">
        <v>313</v>
      </c>
      <c r="B186" s="265">
        <v>1200628</v>
      </c>
    </row>
    <row r="187" spans="1:2" x14ac:dyDescent="0.25">
      <c r="A187" s="57" t="s">
        <v>151</v>
      </c>
      <c r="B187" s="265">
        <v>1200483</v>
      </c>
    </row>
    <row r="188" spans="1:2" x14ac:dyDescent="0.25">
      <c r="A188" s="57" t="s">
        <v>273</v>
      </c>
      <c r="B188" s="265">
        <v>1200443</v>
      </c>
    </row>
    <row r="189" spans="1:2" x14ac:dyDescent="0.25">
      <c r="A189" s="57" t="s">
        <v>243</v>
      </c>
      <c r="B189" s="265">
        <v>1200590</v>
      </c>
    </row>
    <row r="190" spans="1:2" x14ac:dyDescent="0.25">
      <c r="A190" s="57" t="s">
        <v>152</v>
      </c>
      <c r="B190" s="265">
        <v>1200493</v>
      </c>
    </row>
    <row r="191" spans="1:2" x14ac:dyDescent="0.25">
      <c r="A191" s="57" t="s">
        <v>314</v>
      </c>
      <c r="B191" s="265">
        <v>1200629</v>
      </c>
    </row>
    <row r="192" spans="1:2" x14ac:dyDescent="0.25">
      <c r="A192" s="57" t="s">
        <v>153</v>
      </c>
      <c r="B192" s="265">
        <v>1200060</v>
      </c>
    </row>
    <row r="193" spans="1:2" x14ac:dyDescent="0.25">
      <c r="A193" s="57" t="s">
        <v>244</v>
      </c>
      <c r="B193" s="265">
        <v>1200602</v>
      </c>
    </row>
    <row r="194" spans="1:2" x14ac:dyDescent="0.25">
      <c r="A194" s="57" t="s">
        <v>154</v>
      </c>
      <c r="B194" s="265">
        <v>1200396</v>
      </c>
    </row>
    <row r="195" spans="1:2" x14ac:dyDescent="0.25">
      <c r="A195" s="57" t="s">
        <v>155</v>
      </c>
      <c r="B195" s="265">
        <v>1200073</v>
      </c>
    </row>
    <row r="196" spans="1:2" x14ac:dyDescent="0.25">
      <c r="A196" s="57" t="s">
        <v>215</v>
      </c>
      <c r="B196" s="265">
        <v>1200555</v>
      </c>
    </row>
    <row r="197" spans="1:2" x14ac:dyDescent="0.25">
      <c r="A197" s="57" t="s">
        <v>156</v>
      </c>
      <c r="B197" s="265">
        <v>1200516</v>
      </c>
    </row>
    <row r="198" spans="1:2" x14ac:dyDescent="0.25">
      <c r="A198" s="57" t="s">
        <v>157</v>
      </c>
      <c r="B198" s="265">
        <v>1200390</v>
      </c>
    </row>
    <row r="199" spans="1:2" x14ac:dyDescent="0.25">
      <c r="A199" s="57" t="s">
        <v>245</v>
      </c>
      <c r="B199" s="265">
        <v>1200583</v>
      </c>
    </row>
    <row r="200" spans="1:2" x14ac:dyDescent="0.25">
      <c r="A200" s="57" t="s">
        <v>158</v>
      </c>
      <c r="B200" s="265">
        <v>1200519</v>
      </c>
    </row>
    <row r="201" spans="1:2" x14ac:dyDescent="0.25">
      <c r="A201" s="57" t="s">
        <v>159</v>
      </c>
      <c r="B201" s="265">
        <v>1200498</v>
      </c>
    </row>
    <row r="202" spans="1:2" x14ac:dyDescent="0.25">
      <c r="A202" s="57" t="s">
        <v>160</v>
      </c>
      <c r="B202" s="265">
        <v>1200523</v>
      </c>
    </row>
    <row r="203" spans="1:2" x14ac:dyDescent="0.25">
      <c r="A203" s="57" t="s">
        <v>262</v>
      </c>
      <c r="B203" s="265">
        <v>1200345</v>
      </c>
    </row>
    <row r="204" spans="1:2" x14ac:dyDescent="0.25">
      <c r="A204" s="57" t="s">
        <v>246</v>
      </c>
      <c r="B204" s="265">
        <v>1200579</v>
      </c>
    </row>
    <row r="205" spans="1:2" x14ac:dyDescent="0.25">
      <c r="A205" s="57" t="s">
        <v>310</v>
      </c>
      <c r="B205" s="265">
        <v>1200625</v>
      </c>
    </row>
    <row r="206" spans="1:2" x14ac:dyDescent="0.25">
      <c r="A206" s="57" t="s">
        <v>161</v>
      </c>
      <c r="B206" s="265">
        <v>1200277</v>
      </c>
    </row>
    <row r="207" spans="1:2" x14ac:dyDescent="0.25">
      <c r="A207" s="57" t="s">
        <v>162</v>
      </c>
      <c r="B207" s="265">
        <v>1200468</v>
      </c>
    </row>
    <row r="208" spans="1:2" x14ac:dyDescent="0.25">
      <c r="A208" s="57" t="s">
        <v>163</v>
      </c>
      <c r="B208" s="265">
        <v>1200534</v>
      </c>
    </row>
    <row r="209" spans="1:2" x14ac:dyDescent="0.25">
      <c r="A209" s="57" t="s">
        <v>247</v>
      </c>
      <c r="B209" s="265">
        <v>1200008</v>
      </c>
    </row>
    <row r="210" spans="1:2" x14ac:dyDescent="0.25">
      <c r="A210" s="57" t="s">
        <v>164</v>
      </c>
      <c r="B210" s="265">
        <v>1200532</v>
      </c>
    </row>
    <row r="211" spans="1:2" x14ac:dyDescent="0.25">
      <c r="A211" s="57" t="s">
        <v>165</v>
      </c>
      <c r="B211" s="265">
        <v>1200320</v>
      </c>
    </row>
    <row r="212" spans="1:2" x14ac:dyDescent="0.25">
      <c r="A212" s="57" t="s">
        <v>248</v>
      </c>
      <c r="B212" s="265">
        <v>1200595</v>
      </c>
    </row>
    <row r="213" spans="1:2" x14ac:dyDescent="0.25">
      <c r="A213" s="57" t="s">
        <v>166</v>
      </c>
      <c r="B213" s="265">
        <v>1200473</v>
      </c>
    </row>
    <row r="214" spans="1:2" x14ac:dyDescent="0.25">
      <c r="A214" s="57" t="s">
        <v>296</v>
      </c>
      <c r="B214" s="265">
        <v>1200611</v>
      </c>
    </row>
    <row r="215" spans="1:2" x14ac:dyDescent="0.25">
      <c r="A215" s="57" t="s">
        <v>253</v>
      </c>
      <c r="B215" s="265">
        <v>1200018</v>
      </c>
    </row>
    <row r="216" spans="1:2" x14ac:dyDescent="0.25">
      <c r="A216" s="57" t="s">
        <v>249</v>
      </c>
      <c r="B216" s="265">
        <v>1200597</v>
      </c>
    </row>
    <row r="217" spans="1:2" x14ac:dyDescent="0.25">
      <c r="A217" s="57" t="s">
        <v>263</v>
      </c>
      <c r="B217" s="265">
        <v>1200346</v>
      </c>
    </row>
    <row r="218" spans="1:2" x14ac:dyDescent="0.25">
      <c r="A218" s="57" t="s">
        <v>218</v>
      </c>
      <c r="B218" s="265">
        <v>1200559</v>
      </c>
    </row>
    <row r="219" spans="1:2" x14ac:dyDescent="0.25">
      <c r="A219" s="57" t="s">
        <v>167</v>
      </c>
      <c r="B219" s="265">
        <v>1200432</v>
      </c>
    </row>
    <row r="220" spans="1:2" x14ac:dyDescent="0.25">
      <c r="A220" s="57" t="s">
        <v>168</v>
      </c>
      <c r="B220" s="265">
        <v>1200386</v>
      </c>
    </row>
    <row r="221" spans="1:2" x14ac:dyDescent="0.25">
      <c r="A221" s="57" t="s">
        <v>287</v>
      </c>
      <c r="B221" s="265">
        <v>1200581</v>
      </c>
    </row>
    <row r="222" spans="1:2" x14ac:dyDescent="0.25">
      <c r="A222" s="57" t="s">
        <v>169</v>
      </c>
      <c r="B222" s="265">
        <v>1200323</v>
      </c>
    </row>
    <row r="223" spans="1:2" x14ac:dyDescent="0.25">
      <c r="A223" s="57" t="s">
        <v>221</v>
      </c>
      <c r="B223" s="265">
        <v>1200564</v>
      </c>
    </row>
    <row r="224" spans="1:2" x14ac:dyDescent="0.25">
      <c r="A224" s="57" t="s">
        <v>170</v>
      </c>
      <c r="B224" s="265">
        <v>1200244</v>
      </c>
    </row>
    <row r="225" spans="1:2" x14ac:dyDescent="0.25">
      <c r="A225" s="57" t="s">
        <v>250</v>
      </c>
      <c r="B225" s="265">
        <v>1200585</v>
      </c>
    </row>
    <row r="226" spans="1:2" x14ac:dyDescent="0.25">
      <c r="A226" s="57" t="s">
        <v>251</v>
      </c>
      <c r="B226" s="265">
        <v>1200587</v>
      </c>
    </row>
    <row r="227" spans="1:2" x14ac:dyDescent="0.25">
      <c r="A227" s="57" t="s">
        <v>171</v>
      </c>
      <c r="B227" s="265">
        <v>1200454</v>
      </c>
    </row>
    <row r="228" spans="1:2" x14ac:dyDescent="0.25">
      <c r="A228" s="57" t="s">
        <v>172</v>
      </c>
      <c r="B228" s="265">
        <v>1200547</v>
      </c>
    </row>
    <row r="229" spans="1:2" x14ac:dyDescent="0.25">
      <c r="A229" s="57" t="s">
        <v>213</v>
      </c>
      <c r="B229" s="265">
        <v>1200553</v>
      </c>
    </row>
    <row r="230" spans="1:2" x14ac:dyDescent="0.25">
      <c r="A230" s="57" t="s">
        <v>173</v>
      </c>
      <c r="B230" s="265">
        <v>1200318</v>
      </c>
    </row>
    <row r="231" spans="1:2" x14ac:dyDescent="0.25">
      <c r="A231" s="57" t="s">
        <v>174</v>
      </c>
      <c r="B231" s="265">
        <v>1200445</v>
      </c>
    </row>
    <row r="232" spans="1:2" x14ac:dyDescent="0.25">
      <c r="A232" s="57" t="s">
        <v>175</v>
      </c>
      <c r="B232" s="265">
        <v>1200470</v>
      </c>
    </row>
    <row r="233" spans="1:2" x14ac:dyDescent="0.25">
      <c r="A233" s="57" t="s">
        <v>176</v>
      </c>
      <c r="B233" s="265">
        <v>1200292</v>
      </c>
    </row>
    <row r="234" spans="1:2" x14ac:dyDescent="0.25">
      <c r="A234" s="57" t="s">
        <v>177</v>
      </c>
      <c r="B234" s="265">
        <v>1200315</v>
      </c>
    </row>
    <row r="235" spans="1:2" x14ac:dyDescent="0.25">
      <c r="A235" s="57" t="s">
        <v>178</v>
      </c>
      <c r="B235" s="265">
        <v>1200215</v>
      </c>
    </row>
    <row r="236" spans="1:2" x14ac:dyDescent="0.25">
      <c r="A236" s="57" t="s">
        <v>274</v>
      </c>
      <c r="B236" s="265">
        <v>1200455</v>
      </c>
    </row>
  </sheetData>
  <sortState xmlns:xlrd2="http://schemas.microsoft.com/office/spreadsheetml/2017/richdata2" ref="A3:B236">
    <sortCondition ref="A3:A2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Missouri Cover</vt:lpstr>
      <vt:lpstr>Form 12</vt:lpstr>
      <vt:lpstr>Schedule 3CA</vt:lpstr>
      <vt:lpstr>Schedule 20CA</vt:lpstr>
      <vt:lpstr>Company Name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2019-01-16T23:49:56Z</dcterms:created>
  <dcterms:modified xsi:type="dcterms:W3CDTF">2024-09-03T18:19:39Z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2023-11-28T13:56:51Z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831ecdf9-06f4-49a9-9b3e-32a7eac7ca52</vt:lpwstr>
  </property>
  <property fmtid="{D5CDD505-2E9C-101B-9397-08002B2CF9AE}" pid="7" name="MSIP_Label_defa4170-0d19-0005-0004-bc88714345d2_ActionId">
    <vt:lpwstr>2597a7ea-f6b5-4b26-8351-0ace6893e0f8</vt:lpwstr>
  </property>
  <property fmtid="{D5CDD505-2E9C-101B-9397-08002B2CF9AE}" pid="8" name="MSIP_Label_defa4170-0d19-0005-0004-bc88714345d2_ContentBits">
    <vt:lpwstr>0</vt:lpwstr>
  </property>
</Properties>
</file>